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845" windowHeight="7995" activeTab="2"/>
  </bookViews>
  <sheets>
    <sheet name="E187" sheetId="4" r:id="rId1"/>
    <sheet name="E239" sheetId="3" r:id="rId2"/>
    <sheet name="E240" sheetId="7" r:id="rId3"/>
  </sheets>
  <calcPr calcId="125725"/>
</workbook>
</file>

<file path=xl/calcChain.xml><?xml version="1.0" encoding="utf-8"?>
<calcChain xmlns="http://schemas.openxmlformats.org/spreadsheetml/2006/main">
  <c r="L13" i="7"/>
  <c r="G46"/>
  <c r="E4" i="3"/>
  <c r="F4" s="1"/>
  <c r="E5"/>
  <c r="F5" s="1"/>
  <c r="E6"/>
  <c r="F6" s="1"/>
  <c r="E7"/>
  <c r="F7" s="1"/>
  <c r="H6" s="1"/>
  <c r="E8"/>
  <c r="F8" s="1"/>
  <c r="E9"/>
  <c r="F9" s="1"/>
  <c r="E10"/>
  <c r="F10" s="1"/>
  <c r="E11"/>
  <c r="F11" s="1"/>
  <c r="E12"/>
  <c r="F12" s="1"/>
  <c r="E13"/>
  <c r="F13" s="1"/>
  <c r="H13" s="1"/>
  <c r="E14"/>
  <c r="F14" s="1"/>
  <c r="E16"/>
  <c r="F16" s="1"/>
  <c r="H16" s="1"/>
  <c r="E17"/>
  <c r="F17" s="1"/>
  <c r="E18"/>
  <c r="F18" s="1"/>
  <c r="H18" s="1"/>
  <c r="E19"/>
  <c r="F19" s="1"/>
  <c r="E20"/>
  <c r="F20" s="1"/>
  <c r="H20" s="1"/>
  <c r="E21"/>
  <c r="F21" s="1"/>
  <c r="E22"/>
  <c r="F22" s="1"/>
  <c r="E23"/>
  <c r="F23" s="1"/>
  <c r="E24"/>
  <c r="F24" s="1"/>
  <c r="E25"/>
  <c r="F25" s="1"/>
  <c r="E26"/>
  <c r="F26" s="1"/>
  <c r="E28"/>
  <c r="F28" s="1"/>
  <c r="E29"/>
  <c r="F29" s="1"/>
  <c r="E32"/>
  <c r="F32" s="1"/>
  <c r="E33"/>
  <c r="F33" s="1"/>
  <c r="E34"/>
  <c r="F34" s="1"/>
  <c r="E35"/>
  <c r="F35" s="1"/>
  <c r="E30"/>
  <c r="F30" s="1"/>
  <c r="E31"/>
  <c r="F31" s="1"/>
  <c r="E36"/>
  <c r="F36" s="1"/>
  <c r="E37"/>
  <c r="F37" s="1"/>
  <c r="E2" i="7"/>
  <c r="F2" s="1"/>
  <c r="E3"/>
  <c r="F3" s="1"/>
  <c r="E4"/>
  <c r="F4" s="1"/>
  <c r="E5"/>
  <c r="F5" s="1"/>
  <c r="E6"/>
  <c r="F6" s="1"/>
  <c r="E7"/>
  <c r="F7" s="1"/>
  <c r="E8"/>
  <c r="F8" s="1"/>
  <c r="E9"/>
  <c r="F9" s="1"/>
  <c r="E11"/>
  <c r="F11" s="1"/>
  <c r="E12"/>
  <c r="F12" s="1"/>
  <c r="E13"/>
  <c r="F13" s="1"/>
  <c r="E14"/>
  <c r="F14" s="1"/>
  <c r="E15"/>
  <c r="F15" s="1"/>
  <c r="E17"/>
  <c r="F17" s="1"/>
  <c r="E18"/>
  <c r="F18" s="1"/>
  <c r="E19"/>
  <c r="F19" s="1"/>
  <c r="E20"/>
  <c r="F20" s="1"/>
  <c r="E21"/>
  <c r="F21" s="1"/>
  <c r="E23"/>
  <c r="F23" s="1"/>
  <c r="E24"/>
  <c r="F24" s="1"/>
  <c r="E25"/>
  <c r="F25" s="1"/>
  <c r="E26"/>
  <c r="F26" s="1"/>
  <c r="E27"/>
  <c r="F27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40"/>
  <c r="F40" s="1"/>
  <c r="E41"/>
  <c r="F41" s="1"/>
  <c r="E42"/>
  <c r="F42" s="1"/>
  <c r="E43"/>
  <c r="F43" s="1"/>
  <c r="E44"/>
  <c r="F44" s="1"/>
  <c r="E46"/>
  <c r="F46" s="1"/>
  <c r="E47"/>
  <c r="F47" s="1"/>
  <c r="E48"/>
  <c r="F48" s="1"/>
  <c r="E49"/>
  <c r="F49" s="1"/>
  <c r="E50"/>
  <c r="F50" s="1"/>
  <c r="E52"/>
  <c r="F52" s="1"/>
  <c r="E53"/>
  <c r="F53" s="1"/>
  <c r="E54"/>
  <c r="F54" s="1"/>
  <c r="E55"/>
  <c r="F55" s="1"/>
  <c r="E56"/>
  <c r="F56" s="1"/>
  <c r="E1"/>
  <c r="F1" s="1"/>
  <c r="E1" i="4"/>
  <c r="F1" s="1"/>
  <c r="E2"/>
  <c r="F2" s="1"/>
  <c r="E3"/>
  <c r="F3" s="1"/>
  <c r="E4"/>
  <c r="F4" s="1"/>
  <c r="E5"/>
  <c r="F5" s="1"/>
  <c r="E6"/>
  <c r="F6" s="1"/>
  <c r="E7"/>
  <c r="F7" s="1"/>
  <c r="E8"/>
  <c r="F8" s="1"/>
  <c r="E9"/>
  <c r="F9" s="1"/>
  <c r="E10"/>
  <c r="F10" s="1"/>
  <c r="E12"/>
  <c r="F12" s="1"/>
  <c r="E13"/>
  <c r="F13" s="1"/>
  <c r="E14"/>
  <c r="F14" s="1"/>
  <c r="E15"/>
  <c r="F15" s="1"/>
  <c r="E16"/>
  <c r="F16" s="1"/>
  <c r="E18"/>
  <c r="F18" s="1"/>
  <c r="E19"/>
  <c r="F19" s="1"/>
  <c r="E20"/>
  <c r="F20" s="1"/>
  <c r="E21"/>
  <c r="F21" s="1"/>
  <c r="E22"/>
  <c r="F22" s="1"/>
  <c r="E24"/>
  <c r="F24" s="1"/>
  <c r="E25"/>
  <c r="F25" s="1"/>
  <c r="E26"/>
  <c r="F26" s="1"/>
  <c r="E27"/>
  <c r="F27" s="1"/>
  <c r="E28"/>
  <c r="F28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1"/>
  <c r="F41" s="1"/>
  <c r="E42"/>
  <c r="F42" s="1"/>
  <c r="E43"/>
  <c r="F43" s="1"/>
  <c r="E44"/>
  <c r="F44" s="1"/>
  <c r="E45"/>
  <c r="F45" s="1"/>
  <c r="E47"/>
  <c r="F47" s="1"/>
  <c r="E48"/>
  <c r="F48" s="1"/>
  <c r="E49"/>
  <c r="F49" s="1"/>
  <c r="E50"/>
  <c r="F50" s="1"/>
  <c r="E51"/>
  <c r="F51" s="1"/>
  <c r="E53"/>
  <c r="F53" s="1"/>
  <c r="E54"/>
  <c r="F54" s="1"/>
  <c r="E55"/>
  <c r="F55" s="1"/>
  <c r="E56"/>
  <c r="F56" s="1"/>
  <c r="E57"/>
  <c r="F57" s="1"/>
  <c r="I36" i="3" l="1"/>
  <c r="H30"/>
  <c r="H34"/>
  <c r="H32"/>
  <c r="H28"/>
  <c r="H35" i="7"/>
  <c r="H33"/>
  <c r="H31"/>
  <c r="H29"/>
  <c r="H8"/>
  <c r="H6"/>
  <c r="H4"/>
  <c r="H2"/>
  <c r="H36" i="3"/>
  <c r="H22"/>
  <c r="H24"/>
  <c r="H10"/>
  <c r="H8"/>
  <c r="H4"/>
  <c r="H9" i="4"/>
  <c r="H7"/>
  <c r="H5"/>
  <c r="H3"/>
  <c r="H1"/>
  <c r="H38"/>
  <c r="H36"/>
  <c r="H34"/>
  <c r="H32"/>
  <c r="H30"/>
</calcChain>
</file>

<file path=xl/sharedStrings.xml><?xml version="1.0" encoding="utf-8"?>
<sst xmlns="http://schemas.openxmlformats.org/spreadsheetml/2006/main" count="185" uniqueCount="167">
  <si>
    <t>E239 + 1% Car - RT - 40min1 - 3</t>
  </si>
  <si>
    <t>E239 + 1% Car - RT - 40min1 - 2</t>
  </si>
  <si>
    <t>E239 + 1% Car - RT - 40min1 - 1</t>
  </si>
  <si>
    <t>E239 -RT - 40min1 -3</t>
  </si>
  <si>
    <t>E239 -RT - 40min1 -2</t>
  </si>
  <si>
    <t xml:space="preserve">E239 -RT - 40min1 -1 </t>
  </si>
  <si>
    <t>E240 - 5 min 2</t>
  </si>
  <si>
    <t>E240 - 10 min 1</t>
  </si>
  <si>
    <t>E240 - 10 min 2</t>
  </si>
  <si>
    <t>E240 - 20 min 1</t>
  </si>
  <si>
    <t>E240 - 20 min 2</t>
  </si>
  <si>
    <t>E240 - 40min1 1</t>
  </si>
  <si>
    <t>E240 - 40min1 2</t>
  </si>
  <si>
    <t>E240 - 40min2 1</t>
  </si>
  <si>
    <t>E240 - 40min2 2</t>
  </si>
  <si>
    <t>E240 + 1% Car - 5min - 1</t>
  </si>
  <si>
    <t>E240 + 1% car - 5min - 2</t>
  </si>
  <si>
    <t>E240 + 1% Car - 10 min - 1</t>
  </si>
  <si>
    <t>E240 + 1% Car - 10 min - 2</t>
  </si>
  <si>
    <t>E240 + 1% Car - 20 min - 1</t>
  </si>
  <si>
    <t>E240 + 1% Car - 20 min - 2</t>
  </si>
  <si>
    <t>E240 + 1% Car - 40 min1 - 1</t>
  </si>
  <si>
    <t>E240 + 1% Car - 40 min1 - 2</t>
  </si>
  <si>
    <t>E240 + 1% Car - 40 min2- 1</t>
  </si>
  <si>
    <t>E240 + 1% Car - 40 min2 - 2</t>
  </si>
  <si>
    <t>E240 - T4 - 40min2</t>
  </si>
  <si>
    <t>E240 - T4 - 40min1</t>
  </si>
  <si>
    <t>E240 - T4 - 20min</t>
  </si>
  <si>
    <t>E240 - T4 - 10min</t>
  </si>
  <si>
    <t>E240 - T4 - 5min</t>
  </si>
  <si>
    <t>E240 - T3 - 40min2</t>
  </si>
  <si>
    <t>E240 - T3 - 40min1</t>
  </si>
  <si>
    <t>E240 - T3 - 20min</t>
  </si>
  <si>
    <t>E240 - T3- 10min</t>
  </si>
  <si>
    <t>E240 - T3 - 5min</t>
  </si>
  <si>
    <t>E240 - T2 - 40min2</t>
  </si>
  <si>
    <t>E240 - T2 - 40min1</t>
  </si>
  <si>
    <t>E240 - T2 - 20min</t>
  </si>
  <si>
    <t>E240 - T2- 10min</t>
  </si>
  <si>
    <t>E240 - T2 - 5min</t>
  </si>
  <si>
    <t>E239 + 6% Car - 40 min2 2</t>
  </si>
  <si>
    <t xml:space="preserve">E239 + 6% Car - 40 min2 1 </t>
  </si>
  <si>
    <t>E239 + 6% Car - 10 min 2</t>
  </si>
  <si>
    <t>E239 + 6% Car - 10 min 1</t>
  </si>
  <si>
    <t>E239 + 6% Car - 40 min1 2</t>
  </si>
  <si>
    <t xml:space="preserve">E239 + 6% Car - 40 min1 1 </t>
  </si>
  <si>
    <t>E239 + 6% Car - 20 min 2</t>
  </si>
  <si>
    <t>E239 + 6% Car - 20 min 1</t>
  </si>
  <si>
    <t>E239 + 6% Car - 5min 2</t>
  </si>
  <si>
    <t>E239 + 6% Car - 5min 1</t>
  </si>
  <si>
    <t>E187 - T3 - 40min2</t>
  </si>
  <si>
    <t>E187 - T3 - 40min1</t>
  </si>
  <si>
    <t>E187 - T3 - 20min</t>
  </si>
  <si>
    <t>E187 - T3 - 10min</t>
  </si>
  <si>
    <t>E187 - T3 - 5min</t>
  </si>
  <si>
    <t>E239 + 1% Car - RT - 40 min 2 - 2</t>
  </si>
  <si>
    <t>E239 + 1% Car - RT - 40 min 2</t>
  </si>
  <si>
    <t>E239 + 1% Car - RT - 20 min - 2</t>
  </si>
  <si>
    <t xml:space="preserve">E239 + 1% Car - RT - 20 min </t>
  </si>
  <si>
    <t>E239 + 1% Car - RT - 10 min - 2</t>
  </si>
  <si>
    <t xml:space="preserve">E239 + 1% Car - RT - 10 min </t>
  </si>
  <si>
    <t>E239 + 1% Car - RT - 5 min - 2</t>
  </si>
  <si>
    <t xml:space="preserve">E239 + 1% Car - RT - 5 min </t>
  </si>
  <si>
    <t>E239 - RT - 40 min2 - 2</t>
  </si>
  <si>
    <t>E239 - RT - 40 min2</t>
  </si>
  <si>
    <t>E239 - RT - 20 min - 2</t>
  </si>
  <si>
    <t>E239 - RT - 20 min</t>
  </si>
  <si>
    <t>E239 - RT - 10 min</t>
  </si>
  <si>
    <t>E239 - RT - 5 min - 2</t>
  </si>
  <si>
    <t>E239 - RT - 5 min</t>
  </si>
  <si>
    <t>E187 - T2 - 40min2</t>
  </si>
  <si>
    <t>E187 - T2 - 40min1</t>
  </si>
  <si>
    <t>E187 - T2 - 20min</t>
  </si>
  <si>
    <t>E187 - T2 - 10min</t>
  </si>
  <si>
    <t>E187 - T2 - 5min</t>
  </si>
  <si>
    <t xml:space="preserve">E240 + 1% Car - T2 - 5 Min </t>
  </si>
  <si>
    <t>E187 + 1% Car - T4 - 20min</t>
  </si>
  <si>
    <t>E187 + 1% Car - T4 - 10min</t>
  </si>
  <si>
    <t>E187 + 1% Car - T4 - 5min</t>
  </si>
  <si>
    <t>E187 + 1% Car - T3 - 20min</t>
  </si>
  <si>
    <t>E187 + 1% Car - T3 - 10min</t>
  </si>
  <si>
    <t>E187 + 1% Car - T3 - 5min</t>
  </si>
  <si>
    <t>E187 + 1% Car - T2 - 20min</t>
  </si>
  <si>
    <t>E187 + 1% Car - T2 - 10min</t>
  </si>
  <si>
    <t>E187 + 1% Car - T2 - 5min</t>
  </si>
  <si>
    <t>E187 - T4 - 5min</t>
  </si>
  <si>
    <t>E187 - T4 - 10min</t>
  </si>
  <si>
    <t>E187 - T4 - 20min</t>
  </si>
  <si>
    <t>E187 - T4 - 40min1</t>
  </si>
  <si>
    <t>E187 - T4 - 40min2</t>
  </si>
  <si>
    <t>E187 - T1 - 5min - 1</t>
  </si>
  <si>
    <t>E187 - T1 - 10min - 1</t>
  </si>
  <si>
    <t>E187 - T1 - 20min - 1</t>
  </si>
  <si>
    <t>E187 - T1 - 40min1 - 1</t>
  </si>
  <si>
    <t>E187 - T1 - 40min2 - 1</t>
  </si>
  <si>
    <t>E187 - T1 - 5min - 2</t>
  </si>
  <si>
    <t>E187 - T1 - 10min - 2</t>
  </si>
  <si>
    <t>E187 - T1 - 20min - 2</t>
  </si>
  <si>
    <t>E187 - T1 - 40min1 - 2</t>
  </si>
  <si>
    <t>E187 - T1 - 40min2 - 2</t>
  </si>
  <si>
    <t>E187 + 1% Car - T1 - 5min - 1</t>
  </si>
  <si>
    <t>E187 + 1% Car - T1 - 10min - 1</t>
  </si>
  <si>
    <t>E187 + 1% Car - T1 - 20min - 1</t>
  </si>
  <si>
    <t>E187 + 1% Car - T1 - 40min1 - 1</t>
  </si>
  <si>
    <t>E187 + 1% Car - T1 - 40min2 - 1</t>
  </si>
  <si>
    <t>E187 + 1% Car - T1 - 5min - 2</t>
  </si>
  <si>
    <t>E187 + 1% Car - T1 - 20min - 2</t>
  </si>
  <si>
    <t>E187 + 1% Car - T1 - 40min1 - 2</t>
  </si>
  <si>
    <t>E187 + 1% Car - T1 - 40min2 - 2</t>
  </si>
  <si>
    <t xml:space="preserve">E240 + 1% Car - T2 - 10 Min </t>
  </si>
  <si>
    <t xml:space="preserve">E240 + 1% Car - T2 - 20 Min </t>
  </si>
  <si>
    <t xml:space="preserve">E240 + 1% Car - T3 - 5 Min </t>
  </si>
  <si>
    <t xml:space="preserve">E240 + 1% Car - T3 - 10 Min </t>
  </si>
  <si>
    <t xml:space="preserve">E240 + 1% Car - T3 - 20 Min </t>
  </si>
  <si>
    <t xml:space="preserve">E240 + 1% Car - T4 - 5 Min </t>
  </si>
  <si>
    <t xml:space="preserve">E240 + 1% Car - T4 - 10 Min </t>
  </si>
  <si>
    <t xml:space="preserve">E240 + 1% Car - T4 - 20 Min </t>
  </si>
  <si>
    <t>E239 - 5 min</t>
  </si>
  <si>
    <t>E239 - 10 min</t>
  </si>
  <si>
    <t>E239 - 20 min</t>
  </si>
  <si>
    <t>E239 - 40 min</t>
  </si>
  <si>
    <t>E239 + 1% Car - 5 min</t>
  </si>
  <si>
    <t>E239 + 1% Car - 10 min</t>
  </si>
  <si>
    <t>E239 + 1% Car - 20 min</t>
  </si>
  <si>
    <t>E239 + 1% Car - 40 min</t>
  </si>
  <si>
    <t>E239 + 6% Car - 5 min</t>
  </si>
  <si>
    <t>E239 + 6% Car - 10 min</t>
  </si>
  <si>
    <t>E239 + 6% Car - 20 min</t>
  </si>
  <si>
    <t>E239 + 6% Car - 40 min</t>
  </si>
  <si>
    <t xml:space="preserve">E187 - T1 - 40.5min </t>
  </si>
  <si>
    <t>E187 + 1% Car - T2 - 40min</t>
  </si>
  <si>
    <t>E187 + 1% Car - T2 - 40.5min</t>
  </si>
  <si>
    <t>E187 + 1% Car - T1 - 5min</t>
  </si>
  <si>
    <t>E187 + 1% Car - T1 - 10min</t>
  </si>
  <si>
    <t>E187 + 1% Car - T1 - 20min</t>
  </si>
  <si>
    <t>E187 + 1% Car - T1 - 40min</t>
  </si>
  <si>
    <t>E187 + 1% Car - T1 - 40.5min</t>
  </si>
  <si>
    <t>E187 + 1% Car - T3 - 40min</t>
  </si>
  <si>
    <t>E187 + 1% Car - T3 - 40.5min</t>
  </si>
  <si>
    <t>E187 + 1% Car - T4 - 40min</t>
  </si>
  <si>
    <t>E187 + 1% Car - T4 - 40.5min</t>
  </si>
  <si>
    <t>E240 + 1% Car - T2 - 40min</t>
  </si>
  <si>
    <t>E240 + 1% Car - T2 - 40.5min</t>
  </si>
  <si>
    <t>E240 + 1% Car - T3 - 40min</t>
  </si>
  <si>
    <t>E240 + 1% Car - T3 - 40.5min</t>
  </si>
  <si>
    <t>E240 + 1% Car - T4- 40min</t>
  </si>
  <si>
    <t>E240 + 1% Car - T4 - 40.5min</t>
  </si>
  <si>
    <t xml:space="preserve">E187 - 5min </t>
  </si>
  <si>
    <t xml:space="preserve">E187 - 10min </t>
  </si>
  <si>
    <t xml:space="preserve">E187 -  20min </t>
  </si>
  <si>
    <t xml:space="preserve">E187 - 40min </t>
  </si>
  <si>
    <t>T1 - 5 min</t>
  </si>
  <si>
    <t>T1 - 10 min</t>
  </si>
  <si>
    <t>T1 - 20 min</t>
  </si>
  <si>
    <t>T1 - 40 min</t>
  </si>
  <si>
    <t>T2 - 5 min</t>
  </si>
  <si>
    <t>T2 - 10 min</t>
  </si>
  <si>
    <t>T2 - 20 min</t>
  </si>
  <si>
    <t>T2 - 40 min</t>
  </si>
  <si>
    <t>T3 - 5 min</t>
  </si>
  <si>
    <t>T3 - 10 min</t>
  </si>
  <si>
    <t>T3 - 20 min</t>
  </si>
  <si>
    <t>T3 - 40 min</t>
  </si>
  <si>
    <t>T4 - 5 min</t>
  </si>
  <si>
    <t>T4 - 10 min</t>
  </si>
  <si>
    <t>T4 - 20 min</t>
  </si>
  <si>
    <t>T4 - 40 min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</si>
</sst>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'E187'!$K$1:$K$4</c:f>
              <c:strCache>
                <c:ptCount val="4"/>
                <c:pt idx="0">
                  <c:v>E187 - 5min </c:v>
                </c:pt>
                <c:pt idx="1">
                  <c:v>E187 - 10min </c:v>
                </c:pt>
                <c:pt idx="2">
                  <c:v>E187 -  20min </c:v>
                </c:pt>
                <c:pt idx="3">
                  <c:v>E187 - 40min </c:v>
                </c:pt>
              </c:strCache>
            </c:strRef>
          </c:cat>
          <c:val>
            <c:numRef>
              <c:f>'E187'!$L$1:$L$4</c:f>
              <c:numCache>
                <c:formatCode>General</c:formatCode>
                <c:ptCount val="4"/>
                <c:pt idx="0">
                  <c:v>3.39</c:v>
                </c:pt>
                <c:pt idx="1">
                  <c:v>1.02</c:v>
                </c:pt>
                <c:pt idx="2">
                  <c:v>0.71</c:v>
                </c:pt>
                <c:pt idx="3">
                  <c:v>0.43</c:v>
                </c:pt>
              </c:numCache>
            </c:numRef>
          </c:val>
        </c:ser>
        <c:axId val="110776320"/>
        <c:axId val="110777856"/>
      </c:barChart>
      <c:catAx>
        <c:axId val="110776320"/>
        <c:scaling>
          <c:orientation val="minMax"/>
        </c:scaling>
        <c:axPos val="b"/>
        <c:tickLblPos val="nextTo"/>
        <c:crossAx val="110777856"/>
        <c:crosses val="autoZero"/>
        <c:auto val="1"/>
        <c:lblAlgn val="ctr"/>
        <c:lblOffset val="100"/>
      </c:catAx>
      <c:valAx>
        <c:axId val="110777856"/>
        <c:scaling>
          <c:orientation val="minMax"/>
        </c:scaling>
        <c:axPos val="l"/>
        <c:majorGridlines/>
        <c:numFmt formatCode="General" sourceLinked="1"/>
        <c:tickLblPos val="nextTo"/>
        <c:crossAx val="1107763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'E239'!$L$1:$L$14</c:f>
              <c:strCache>
                <c:ptCount val="14"/>
                <c:pt idx="0">
                  <c:v>E239 - 5 min</c:v>
                </c:pt>
                <c:pt idx="1">
                  <c:v>E239 - 10 min</c:v>
                </c:pt>
                <c:pt idx="2">
                  <c:v>E239 - 20 min</c:v>
                </c:pt>
                <c:pt idx="3">
                  <c:v>E239 - 40 min</c:v>
                </c:pt>
                <c:pt idx="5">
                  <c:v>E239 + 1% Car - 5 min</c:v>
                </c:pt>
                <c:pt idx="6">
                  <c:v>E239 + 1% Car - 10 min</c:v>
                </c:pt>
                <c:pt idx="7">
                  <c:v>E239 + 1% Car - 20 min</c:v>
                </c:pt>
                <c:pt idx="8">
                  <c:v>E239 + 1% Car - 40 min</c:v>
                </c:pt>
                <c:pt idx="10">
                  <c:v>E239 + 6% Car - 5 min</c:v>
                </c:pt>
                <c:pt idx="11">
                  <c:v>E239 + 6% Car - 10 min</c:v>
                </c:pt>
                <c:pt idx="12">
                  <c:v>E239 + 6% Car - 20 min</c:v>
                </c:pt>
                <c:pt idx="13">
                  <c:v>E239 + 6% Car - 40 min</c:v>
                </c:pt>
              </c:strCache>
            </c:strRef>
          </c:cat>
          <c:val>
            <c:numRef>
              <c:f>'E239'!$M$1:$M$14</c:f>
              <c:numCache>
                <c:formatCode>General</c:formatCode>
                <c:ptCount val="14"/>
                <c:pt idx="0">
                  <c:v>-0.20447000000000001</c:v>
                </c:pt>
                <c:pt idx="1">
                  <c:v>1.111653</c:v>
                </c:pt>
                <c:pt idx="2">
                  <c:v>1.84321</c:v>
                </c:pt>
                <c:pt idx="3">
                  <c:v>5.0095140000000002</c:v>
                </c:pt>
                <c:pt idx="5">
                  <c:v>1.2979540000000001</c:v>
                </c:pt>
                <c:pt idx="6">
                  <c:v>1.096206</c:v>
                </c:pt>
                <c:pt idx="7">
                  <c:v>0.89660499999999999</c:v>
                </c:pt>
                <c:pt idx="8">
                  <c:v>5.2567760000000003</c:v>
                </c:pt>
                <c:pt idx="10">
                  <c:v>0.79658700000000005</c:v>
                </c:pt>
                <c:pt idx="11">
                  <c:v>9.3420000000000003E-2</c:v>
                </c:pt>
                <c:pt idx="12">
                  <c:v>0.91518500000000003</c:v>
                </c:pt>
                <c:pt idx="13">
                  <c:v>8.5054000000000005E-2</c:v>
                </c:pt>
              </c:numCache>
            </c:numRef>
          </c:val>
        </c:ser>
        <c:axId val="149652608"/>
        <c:axId val="149654144"/>
      </c:barChart>
      <c:catAx>
        <c:axId val="149652608"/>
        <c:scaling>
          <c:orientation val="minMax"/>
        </c:scaling>
        <c:axPos val="b"/>
        <c:tickLblPos val="nextTo"/>
        <c:crossAx val="149654144"/>
        <c:crosses val="autoZero"/>
        <c:auto val="1"/>
        <c:lblAlgn val="ctr"/>
        <c:lblOffset val="100"/>
      </c:catAx>
      <c:valAx>
        <c:axId val="149654144"/>
        <c:scaling>
          <c:orientation val="minMax"/>
        </c:scaling>
        <c:axPos val="l"/>
        <c:majorGridlines/>
        <c:numFmt formatCode="General" sourceLinked="1"/>
        <c:tickLblPos val="nextTo"/>
        <c:crossAx val="1496526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'E240'!$N$3:$N$21</c:f>
              <c:strCache>
                <c:ptCount val="19"/>
                <c:pt idx="0">
                  <c:v>T1 - 5 min</c:v>
                </c:pt>
                <c:pt idx="1">
                  <c:v>T1 - 10 min</c:v>
                </c:pt>
                <c:pt idx="2">
                  <c:v>T1 - 20 min</c:v>
                </c:pt>
                <c:pt idx="3">
                  <c:v>T1 - 40 min</c:v>
                </c:pt>
                <c:pt idx="5">
                  <c:v>T2 - 5 min</c:v>
                </c:pt>
                <c:pt idx="6">
                  <c:v>T2 - 10 min</c:v>
                </c:pt>
                <c:pt idx="7">
                  <c:v>T2 - 20 min</c:v>
                </c:pt>
                <c:pt idx="8">
                  <c:v>T2 - 40 min</c:v>
                </c:pt>
                <c:pt idx="10">
                  <c:v>T3 - 5 min</c:v>
                </c:pt>
                <c:pt idx="11">
                  <c:v>T3 - 10 min</c:v>
                </c:pt>
                <c:pt idx="12">
                  <c:v>T3 - 20 min</c:v>
                </c:pt>
                <c:pt idx="13">
                  <c:v>T3 - 40 min</c:v>
                </c:pt>
                <c:pt idx="15">
                  <c:v>T4 - 5 min</c:v>
                </c:pt>
                <c:pt idx="16">
                  <c:v>T4 - 10 min</c:v>
                </c:pt>
                <c:pt idx="17">
                  <c:v>T4 - 20 min</c:v>
                </c:pt>
                <c:pt idx="18">
                  <c:v>T4 - 40 min</c:v>
                </c:pt>
              </c:strCache>
            </c:strRef>
          </c:cat>
          <c:val>
            <c:numRef>
              <c:f>'E240'!$O$3:$O$21</c:f>
              <c:numCache>
                <c:formatCode>General</c:formatCode>
                <c:ptCount val="19"/>
                <c:pt idx="0">
                  <c:v>0.74</c:v>
                </c:pt>
                <c:pt idx="1">
                  <c:v>1.25</c:v>
                </c:pt>
                <c:pt idx="2">
                  <c:v>0.61</c:v>
                </c:pt>
                <c:pt idx="3">
                  <c:v>0.48</c:v>
                </c:pt>
                <c:pt idx="5">
                  <c:v>-2.66</c:v>
                </c:pt>
                <c:pt idx="6">
                  <c:v>0.65</c:v>
                </c:pt>
                <c:pt idx="7">
                  <c:v>0.49</c:v>
                </c:pt>
                <c:pt idx="8">
                  <c:v>0.61</c:v>
                </c:pt>
                <c:pt idx="10">
                  <c:v>0.75</c:v>
                </c:pt>
                <c:pt idx="11">
                  <c:v>1.7</c:v>
                </c:pt>
                <c:pt idx="12">
                  <c:v>1</c:v>
                </c:pt>
                <c:pt idx="13">
                  <c:v>1.04</c:v>
                </c:pt>
                <c:pt idx="15">
                  <c:v>0.91</c:v>
                </c:pt>
                <c:pt idx="16">
                  <c:v>2.46</c:v>
                </c:pt>
                <c:pt idx="17">
                  <c:v>1.3</c:v>
                </c:pt>
                <c:pt idx="18">
                  <c:v>0.91</c:v>
                </c:pt>
              </c:numCache>
            </c:numRef>
          </c:val>
        </c:ser>
        <c:axId val="149952768"/>
        <c:axId val="149954560"/>
      </c:barChart>
      <c:catAx>
        <c:axId val="149952768"/>
        <c:scaling>
          <c:orientation val="minMax"/>
        </c:scaling>
        <c:axPos val="b"/>
        <c:tickLblPos val="nextTo"/>
        <c:crossAx val="149954560"/>
        <c:crosses val="autoZero"/>
        <c:auto val="1"/>
        <c:lblAlgn val="ctr"/>
        <c:lblOffset val="100"/>
      </c:catAx>
      <c:valAx>
        <c:axId val="149954560"/>
        <c:scaling>
          <c:orientation val="minMax"/>
        </c:scaling>
        <c:axPos val="l"/>
        <c:majorGridlines/>
        <c:numFmt formatCode="General" sourceLinked="1"/>
        <c:tickLblPos val="nextTo"/>
        <c:crossAx val="1499527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'E240'!$K$3:$K$21</c:f>
              <c:strCache>
                <c:ptCount val="19"/>
                <c:pt idx="0">
                  <c:v>T1 - 5 min</c:v>
                </c:pt>
                <c:pt idx="1">
                  <c:v>T1 - 10 min</c:v>
                </c:pt>
                <c:pt idx="2">
                  <c:v>T1 - 20 min</c:v>
                </c:pt>
                <c:pt idx="3">
                  <c:v>T1 - 40 min</c:v>
                </c:pt>
                <c:pt idx="5">
                  <c:v>T2 - 5 min</c:v>
                </c:pt>
                <c:pt idx="6">
                  <c:v>T2 - 10 min</c:v>
                </c:pt>
                <c:pt idx="7">
                  <c:v>T2 - 20 min</c:v>
                </c:pt>
                <c:pt idx="8">
                  <c:v>T2 - 40 min</c:v>
                </c:pt>
                <c:pt idx="10">
                  <c:v>T3 - 5 min</c:v>
                </c:pt>
                <c:pt idx="11">
                  <c:v>T3 - 10 min</c:v>
                </c:pt>
                <c:pt idx="12">
                  <c:v>T3 - 20 min</c:v>
                </c:pt>
                <c:pt idx="13">
                  <c:v>T3 - 40 min</c:v>
                </c:pt>
                <c:pt idx="15">
                  <c:v>T4 - 5 min</c:v>
                </c:pt>
                <c:pt idx="16">
                  <c:v>T4 - 10 min</c:v>
                </c:pt>
                <c:pt idx="17">
                  <c:v>T4 - 20 min</c:v>
                </c:pt>
                <c:pt idx="18">
                  <c:v>T4 - 40 min</c:v>
                </c:pt>
              </c:strCache>
            </c:strRef>
          </c:cat>
          <c:val>
            <c:numRef>
              <c:f>'E240'!$L$3:$L$21</c:f>
              <c:numCache>
                <c:formatCode>General</c:formatCode>
                <c:ptCount val="19"/>
                <c:pt idx="0">
                  <c:v>0.78</c:v>
                </c:pt>
                <c:pt idx="1">
                  <c:v>0.49</c:v>
                </c:pt>
                <c:pt idx="2">
                  <c:v>0.72</c:v>
                </c:pt>
                <c:pt idx="3">
                  <c:v>1.19</c:v>
                </c:pt>
                <c:pt idx="5">
                  <c:v>0.51</c:v>
                </c:pt>
                <c:pt idx="6">
                  <c:v>0.37</c:v>
                </c:pt>
                <c:pt idx="7">
                  <c:v>0.84</c:v>
                </c:pt>
                <c:pt idx="8">
                  <c:v>0.56000000000000005</c:v>
                </c:pt>
                <c:pt idx="10">
                  <c:v>-8.08</c:v>
                </c:pt>
                <c:pt idx="11">
                  <c:v>0.28999999999999998</c:v>
                </c:pt>
                <c:pt idx="12">
                  <c:v>0.74</c:v>
                </c:pt>
                <c:pt idx="13">
                  <c:v>0.37</c:v>
                </c:pt>
                <c:pt idx="15">
                  <c:v>0.64</c:v>
                </c:pt>
                <c:pt idx="16">
                  <c:v>1.24</c:v>
                </c:pt>
                <c:pt idx="17">
                  <c:v>1.1599999999999999</c:v>
                </c:pt>
                <c:pt idx="18">
                  <c:v>0.84</c:v>
                </c:pt>
              </c:numCache>
            </c:numRef>
          </c:val>
        </c:ser>
        <c:axId val="149965824"/>
        <c:axId val="149988096"/>
      </c:barChart>
      <c:catAx>
        <c:axId val="149965824"/>
        <c:scaling>
          <c:orientation val="minMax"/>
        </c:scaling>
        <c:axPos val="b"/>
        <c:tickLblPos val="nextTo"/>
        <c:crossAx val="149988096"/>
        <c:crosses val="autoZero"/>
        <c:auto val="1"/>
        <c:lblAlgn val="ctr"/>
        <c:lblOffset val="100"/>
      </c:catAx>
      <c:valAx>
        <c:axId val="149988096"/>
        <c:scaling>
          <c:orientation val="minMax"/>
        </c:scaling>
        <c:axPos val="l"/>
        <c:majorGridlines/>
        <c:numFmt formatCode="General" sourceLinked="1"/>
        <c:tickLblPos val="nextTo"/>
        <c:crossAx val="1499658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12</xdr:row>
      <xdr:rowOff>142875</xdr:rowOff>
    </xdr:from>
    <xdr:to>
      <xdr:col>12</xdr:col>
      <xdr:colOff>609600</xdr:colOff>
      <xdr:row>27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485774</xdr:colOff>
      <xdr:row>15</xdr:row>
      <xdr:rowOff>161924</xdr:rowOff>
    </xdr:from>
    <xdr:to>
      <xdr:col>16</xdr:col>
      <xdr:colOff>352424</xdr:colOff>
      <xdr:row>39</xdr:row>
      <xdr:rowOff>19049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28575</xdr:colOff>
      <xdr:row>23</xdr:row>
      <xdr:rowOff>133350</xdr:rowOff>
    </xdr:from>
    <xdr:to>
      <xdr:col>18</xdr:col>
      <xdr:colOff>466725</xdr:colOff>
      <xdr:row>38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39</xdr:row>
      <xdr:rowOff>142875</xdr:rowOff>
    </xdr:from>
    <xdr:to>
      <xdr:col>18</xdr:col>
      <xdr:colOff>457200</xdr:colOff>
      <xdr:row>54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7"/>
  <sheetViews>
    <sheetView topLeftCell="C17" workbookViewId="0">
      <selection activeCell="K1" sqref="K1:L4"/>
    </sheetView>
  </sheetViews>
  <sheetFormatPr defaultRowHeight="15"/>
  <cols>
    <col min="1" max="1" width="27.5703125" customWidth="1"/>
    <col min="4" max="4" width="9" customWidth="1"/>
    <col min="11" max="11" width="33.5703125" customWidth="1"/>
    <col min="12" max="12" width="31.85546875" customWidth="1"/>
    <col min="13" max="13" width="16.85546875" customWidth="1"/>
  </cols>
  <sheetData>
    <row r="1" spans="1:12">
      <c r="A1" s="1" t="s">
        <v>90</v>
      </c>
      <c r="B1" s="1">
        <v>0.10440000000000001</v>
      </c>
      <c r="C1" s="1">
        <v>0.1089</v>
      </c>
      <c r="D1" s="1">
        <v>0.11219999999999999</v>
      </c>
      <c r="E1" s="1">
        <f t="shared" ref="E1:E18" si="0">(D1-C1)/B1</f>
        <v>3.1609195402298826E-2</v>
      </c>
      <c r="F1" s="1">
        <f t="shared" ref="F1:F18" si="1">E1*100</f>
        <v>3.1609195402298824</v>
      </c>
      <c r="H1">
        <f>AVERAGE(F1:F2)</f>
        <v>3.3853378188954331</v>
      </c>
      <c r="K1" s="1" t="s">
        <v>147</v>
      </c>
      <c r="L1">
        <v>3.39</v>
      </c>
    </row>
    <row r="2" spans="1:12" s="1" customFormat="1">
      <c r="A2" s="1" t="s">
        <v>95</v>
      </c>
      <c r="B2" s="1">
        <v>0.10249999999999999</v>
      </c>
      <c r="C2" s="1">
        <v>9.7299999999999998E-2</v>
      </c>
      <c r="D2" s="1">
        <v>0.10100000000000001</v>
      </c>
      <c r="E2" s="1">
        <f t="shared" si="0"/>
        <v>3.6097560975609844E-2</v>
      </c>
      <c r="F2" s="1">
        <f t="shared" si="1"/>
        <v>3.6097560975609841</v>
      </c>
      <c r="K2" s="1" t="s">
        <v>148</v>
      </c>
      <c r="L2" s="1">
        <v>1.02</v>
      </c>
    </row>
    <row r="3" spans="1:12">
      <c r="A3" s="1" t="s">
        <v>91</v>
      </c>
      <c r="B3" s="1">
        <v>0.1062</v>
      </c>
      <c r="C3" s="1">
        <v>0.1055</v>
      </c>
      <c r="D3" s="1">
        <v>0.1062</v>
      </c>
      <c r="E3" s="1">
        <f t="shared" si="0"/>
        <v>6.5913370998117345E-3</v>
      </c>
      <c r="F3" s="1">
        <f t="shared" si="1"/>
        <v>0.65913370998117349</v>
      </c>
      <c r="H3">
        <f>AVERAGE(F3:F4)</f>
        <v>1.019817070693775</v>
      </c>
      <c r="K3" s="1" t="s">
        <v>149</v>
      </c>
      <c r="L3">
        <v>0.71</v>
      </c>
    </row>
    <row r="4" spans="1:12" s="1" customFormat="1">
      <c r="A4" s="1" t="s">
        <v>96</v>
      </c>
      <c r="B4" s="1">
        <v>0.1159</v>
      </c>
      <c r="C4" s="1">
        <v>9.6600000000000005E-2</v>
      </c>
      <c r="D4" s="1">
        <v>9.8199999999999996E-2</v>
      </c>
      <c r="E4" s="1">
        <f t="shared" si="0"/>
        <v>1.3805004314063764E-2</v>
      </c>
      <c r="F4" s="1">
        <f t="shared" si="1"/>
        <v>1.3805004314063765</v>
      </c>
      <c r="K4" s="1" t="s">
        <v>150</v>
      </c>
      <c r="L4" s="1">
        <v>0.43</v>
      </c>
    </row>
    <row r="5" spans="1:12">
      <c r="A5" s="1" t="s">
        <v>92</v>
      </c>
      <c r="B5" s="1">
        <v>0.1176</v>
      </c>
      <c r="C5" s="1">
        <v>0.105</v>
      </c>
      <c r="D5" s="1">
        <v>0.1057</v>
      </c>
      <c r="E5" s="1">
        <f t="shared" si="0"/>
        <v>5.952380952381005E-3</v>
      </c>
      <c r="F5" s="1">
        <f t="shared" si="1"/>
        <v>0.59523809523810045</v>
      </c>
      <c r="H5">
        <f>AVERAGE(F5:F6)</f>
        <v>0.70559728877952077</v>
      </c>
      <c r="K5" s="1" t="s">
        <v>129</v>
      </c>
      <c r="L5">
        <v>0.35</v>
      </c>
    </row>
    <row r="6" spans="1:12" s="1" customFormat="1">
      <c r="A6" s="1" t="s">
        <v>97</v>
      </c>
      <c r="B6" s="1">
        <v>0.1103</v>
      </c>
      <c r="C6" s="1">
        <v>9.8900000000000002E-2</v>
      </c>
      <c r="D6" s="1">
        <v>9.98E-2</v>
      </c>
      <c r="E6" s="1">
        <f t="shared" si="0"/>
        <v>8.1595648232094115E-3</v>
      </c>
      <c r="F6" s="1">
        <f t="shared" si="1"/>
        <v>0.81595648232094109</v>
      </c>
    </row>
    <row r="7" spans="1:12">
      <c r="A7" s="1" t="s">
        <v>93</v>
      </c>
      <c r="B7" s="1">
        <v>0.1046</v>
      </c>
      <c r="C7" s="1">
        <v>0.1013</v>
      </c>
      <c r="D7" s="1">
        <v>0.1017</v>
      </c>
      <c r="E7" s="1">
        <f t="shared" si="0"/>
        <v>3.8240917782026537E-3</v>
      </c>
      <c r="F7" s="1">
        <f t="shared" si="1"/>
        <v>0.3824091778202654</v>
      </c>
      <c r="H7">
        <f>AVERAGE(F7:F8)</f>
        <v>0.43182056581099915</v>
      </c>
    </row>
    <row r="8" spans="1:12" s="1" customFormat="1">
      <c r="A8" s="1" t="s">
        <v>98</v>
      </c>
      <c r="B8" s="1">
        <v>0.10390000000000001</v>
      </c>
      <c r="C8" s="1">
        <v>0.1048</v>
      </c>
      <c r="D8" s="1">
        <v>0.1053</v>
      </c>
      <c r="E8" s="1">
        <f t="shared" si="0"/>
        <v>4.8123195380173284E-3</v>
      </c>
      <c r="F8" s="1">
        <f t="shared" si="1"/>
        <v>0.48123195380173284</v>
      </c>
    </row>
    <row r="9" spans="1:12">
      <c r="A9" s="1" t="s">
        <v>94</v>
      </c>
      <c r="B9" s="1">
        <v>0.1255</v>
      </c>
      <c r="C9" s="1">
        <v>9.8400000000000001E-2</v>
      </c>
      <c r="D9" s="1">
        <v>9.9099999999999994E-2</v>
      </c>
      <c r="E9" s="1">
        <f t="shared" si="0"/>
        <v>5.5776892430278273E-3</v>
      </c>
      <c r="F9" s="1">
        <f t="shared" si="1"/>
        <v>0.55776892430278269</v>
      </c>
      <c r="H9">
        <f>AVERAGE(F9:F10)</f>
        <v>0.35367877778340545</v>
      </c>
    </row>
    <row r="10" spans="1:12">
      <c r="A10" s="1" t="s">
        <v>99</v>
      </c>
      <c r="B10" s="1">
        <v>0.13370000000000001</v>
      </c>
      <c r="C10" s="1">
        <v>0.1045</v>
      </c>
      <c r="D10" s="1">
        <v>0.1047</v>
      </c>
      <c r="E10" s="1">
        <f t="shared" si="0"/>
        <v>1.495886312640282E-3</v>
      </c>
      <c r="F10" s="1">
        <f t="shared" si="1"/>
        <v>0.14958863126402822</v>
      </c>
    </row>
    <row r="11" spans="1:12" s="1" customFormat="1"/>
    <row r="12" spans="1:12">
      <c r="A12" s="1" t="s">
        <v>74</v>
      </c>
      <c r="B12" s="1">
        <v>0.1171</v>
      </c>
      <c r="C12" s="1">
        <v>0.1023</v>
      </c>
      <c r="D12" s="1">
        <v>0.10340000000000001</v>
      </c>
      <c r="E12" s="1">
        <f t="shared" si="0"/>
        <v>9.3936806148591269E-3</v>
      </c>
      <c r="F12" s="1">
        <f t="shared" si="1"/>
        <v>0.93936806148591268</v>
      </c>
    </row>
    <row r="13" spans="1:12">
      <c r="A13" s="1" t="s">
        <v>73</v>
      </c>
      <c r="B13" s="1">
        <v>0.1174</v>
      </c>
      <c r="C13" s="1">
        <v>9.8900000000000002E-2</v>
      </c>
      <c r="D13" s="1">
        <v>0.10050000000000001</v>
      </c>
      <c r="E13" s="1">
        <f t="shared" si="0"/>
        <v>1.3628620102214686E-2</v>
      </c>
      <c r="F13" s="1">
        <f t="shared" si="1"/>
        <v>1.3628620102214686</v>
      </c>
    </row>
    <row r="14" spans="1:12">
      <c r="A14" s="1" t="s">
        <v>72</v>
      </c>
      <c r="B14" s="1">
        <v>0.1278</v>
      </c>
      <c r="C14" s="1">
        <v>0.1018</v>
      </c>
      <c r="D14" s="1">
        <v>0.10390000000000001</v>
      </c>
      <c r="E14" s="1">
        <f t="shared" si="0"/>
        <v>1.6431924882629144E-2</v>
      </c>
      <c r="F14" s="1">
        <f t="shared" si="1"/>
        <v>1.6431924882629143</v>
      </c>
    </row>
    <row r="15" spans="1:12">
      <c r="A15" s="1" t="s">
        <v>71</v>
      </c>
      <c r="B15" s="1">
        <v>0.10929999999999999</v>
      </c>
      <c r="C15" s="1">
        <v>0.10050000000000001</v>
      </c>
      <c r="D15" s="1">
        <v>0.1021</v>
      </c>
      <c r="E15" s="1">
        <f t="shared" si="0"/>
        <v>1.4638609332113361E-2</v>
      </c>
      <c r="F15" s="1">
        <f t="shared" si="1"/>
        <v>1.4638609332113361</v>
      </c>
    </row>
    <row r="16" spans="1:12">
      <c r="A16" s="1" t="s">
        <v>70</v>
      </c>
      <c r="B16" s="1">
        <v>0.1138</v>
      </c>
      <c r="C16" s="1">
        <v>9.8799999999999999E-2</v>
      </c>
      <c r="D16" s="1">
        <v>0.1007</v>
      </c>
      <c r="E16" s="1">
        <f t="shared" si="0"/>
        <v>1.6695957820738128E-2</v>
      </c>
      <c r="F16" s="1">
        <f t="shared" si="1"/>
        <v>1.6695957820738128</v>
      </c>
    </row>
    <row r="17" spans="1:12">
      <c r="A17" s="1"/>
      <c r="B17" s="1"/>
      <c r="C17" s="1"/>
      <c r="D17" s="1"/>
      <c r="E17" s="1"/>
      <c r="F17" s="1"/>
    </row>
    <row r="18" spans="1:12" s="1" customFormat="1">
      <c r="A18" s="1" t="s">
        <v>54</v>
      </c>
      <c r="B18" s="1">
        <v>0.12909999999999999</v>
      </c>
      <c r="C18" s="1">
        <v>0.1042</v>
      </c>
      <c r="D18" s="1">
        <v>0.10539999999999999</v>
      </c>
      <c r="E18" s="1">
        <f t="shared" si="0"/>
        <v>9.2951200619674108E-3</v>
      </c>
      <c r="F18" s="1">
        <f t="shared" si="1"/>
        <v>0.92951200619674113</v>
      </c>
    </row>
    <row r="19" spans="1:12">
      <c r="A19" s="1" t="s">
        <v>53</v>
      </c>
      <c r="B19" s="1">
        <v>0.10580000000000001</v>
      </c>
      <c r="C19" s="1">
        <v>9.9599999999999994E-2</v>
      </c>
      <c r="D19" s="1">
        <v>0.1011</v>
      </c>
      <c r="E19" s="1">
        <f t="shared" ref="E19:E57" si="2">(D19-C19)/B19</f>
        <v>1.4177693761814757E-2</v>
      </c>
      <c r="F19" s="1">
        <f t="shared" ref="F19:F57" si="3">E19*100</f>
        <v>1.4177693761814758</v>
      </c>
    </row>
    <row r="20" spans="1:12">
      <c r="A20" s="1" t="s">
        <v>52</v>
      </c>
      <c r="B20" s="1">
        <v>0.1105</v>
      </c>
      <c r="C20" s="1">
        <v>9.9199999999999997E-2</v>
      </c>
      <c r="D20" s="1">
        <v>0.1007</v>
      </c>
      <c r="E20" s="1">
        <f t="shared" si="2"/>
        <v>1.3574660633484175E-2</v>
      </c>
      <c r="F20" s="1">
        <f t="shared" si="3"/>
        <v>1.3574660633484175</v>
      </c>
    </row>
    <row r="21" spans="1:12">
      <c r="A21" s="1" t="s">
        <v>51</v>
      </c>
      <c r="B21" s="1">
        <v>0.1007</v>
      </c>
      <c r="C21" s="1">
        <v>9.9599999999999994E-2</v>
      </c>
      <c r="D21" s="1">
        <v>0.1011</v>
      </c>
      <c r="E21" s="1">
        <f t="shared" si="2"/>
        <v>1.4895729890764662E-2</v>
      </c>
      <c r="F21" s="1">
        <f t="shared" si="3"/>
        <v>1.4895729890764662</v>
      </c>
    </row>
    <row r="22" spans="1:12">
      <c r="A22" s="1" t="s">
        <v>50</v>
      </c>
      <c r="B22" s="1">
        <v>0.112</v>
      </c>
      <c r="C22" s="1">
        <v>0.1021</v>
      </c>
      <c r="D22" s="1">
        <v>0.10390000000000001</v>
      </c>
      <c r="E22" s="1">
        <f t="shared" si="2"/>
        <v>1.607142857142866E-2</v>
      </c>
      <c r="F22" s="1">
        <f t="shared" si="3"/>
        <v>1.6071428571428661</v>
      </c>
    </row>
    <row r="23" spans="1:12">
      <c r="E23" s="1"/>
      <c r="F23" s="1"/>
    </row>
    <row r="24" spans="1:12">
      <c r="A24" s="1" t="s">
        <v>85</v>
      </c>
      <c r="B24" s="1">
        <v>0.10249999999999999</v>
      </c>
      <c r="C24" s="1">
        <v>9.7100000000000006E-2</v>
      </c>
      <c r="D24" s="1">
        <v>9.98E-2</v>
      </c>
      <c r="E24" s="1">
        <f t="shared" si="2"/>
        <v>2.634146341463409E-2</v>
      </c>
      <c r="F24" s="1">
        <f t="shared" si="3"/>
        <v>2.634146341463409</v>
      </c>
    </row>
    <row r="25" spans="1:12" s="1" customFormat="1">
      <c r="A25" s="1" t="s">
        <v>86</v>
      </c>
      <c r="B25" s="1">
        <v>0.1159</v>
      </c>
      <c r="C25" s="1">
        <v>0.10249999999999999</v>
      </c>
      <c r="D25" s="1">
        <v>0.1042</v>
      </c>
      <c r="E25" s="1">
        <f t="shared" si="2"/>
        <v>1.4667817083692899E-2</v>
      </c>
      <c r="F25" s="1">
        <f t="shared" si="3"/>
        <v>1.46678170836929</v>
      </c>
    </row>
    <row r="26" spans="1:12" s="1" customFormat="1">
      <c r="A26" s="1" t="s">
        <v>87</v>
      </c>
      <c r="B26" s="1">
        <v>0.1103</v>
      </c>
      <c r="C26" s="1">
        <v>9.9699999999999997E-2</v>
      </c>
      <c r="D26" s="1">
        <v>0.1019</v>
      </c>
      <c r="E26" s="1">
        <f t="shared" si="2"/>
        <v>1.9945602901178673E-2</v>
      </c>
      <c r="F26" s="1">
        <f t="shared" si="3"/>
        <v>1.9945602901178674</v>
      </c>
    </row>
    <row r="27" spans="1:12" s="1" customFormat="1">
      <c r="A27" s="1" t="s">
        <v>88</v>
      </c>
      <c r="B27" s="1">
        <v>0.10390000000000001</v>
      </c>
      <c r="C27" s="1">
        <v>9.8100000000000007E-2</v>
      </c>
      <c r="D27" s="1">
        <v>0.10050000000000001</v>
      </c>
      <c r="E27" s="1">
        <f t="shared" si="2"/>
        <v>2.3099133782483149E-2</v>
      </c>
      <c r="F27" s="1">
        <f t="shared" si="3"/>
        <v>2.3099133782483148</v>
      </c>
    </row>
    <row r="28" spans="1:12" s="1" customFormat="1">
      <c r="A28" s="1" t="s">
        <v>89</v>
      </c>
      <c r="B28" s="1">
        <v>0.13370000000000001</v>
      </c>
      <c r="C28" s="1">
        <v>9.9699999999999997E-2</v>
      </c>
      <c r="D28" s="1">
        <v>0.1016</v>
      </c>
      <c r="E28" s="1">
        <f t="shared" si="2"/>
        <v>1.4210919970082263E-2</v>
      </c>
      <c r="F28" s="1">
        <f t="shared" si="3"/>
        <v>1.4210919970082263</v>
      </c>
    </row>
    <row r="29" spans="1:12" s="1" customFormat="1"/>
    <row r="30" spans="1:12" s="1" customFormat="1">
      <c r="A30" s="1" t="s">
        <v>100</v>
      </c>
      <c r="B30" s="1">
        <v>0.107</v>
      </c>
      <c r="C30" s="1">
        <v>0.1069</v>
      </c>
      <c r="D30" s="1">
        <v>0.1077</v>
      </c>
      <c r="E30" s="1">
        <f t="shared" si="2"/>
        <v>7.476635514018776E-3</v>
      </c>
      <c r="F30" s="1">
        <f t="shared" si="3"/>
        <v>0.74766355140187757</v>
      </c>
      <c r="H30" s="1">
        <f>AVERAGE(F30:F31)</f>
        <v>0.73790944560385063</v>
      </c>
      <c r="K30" s="1" t="s">
        <v>132</v>
      </c>
      <c r="L30" s="1">
        <v>0.74</v>
      </c>
    </row>
    <row r="31" spans="1:12" s="1" customFormat="1">
      <c r="A31" s="1" t="s">
        <v>105</v>
      </c>
      <c r="B31" s="1">
        <v>0.1236</v>
      </c>
      <c r="C31" s="1">
        <v>9.8100000000000007E-2</v>
      </c>
      <c r="D31" s="1">
        <v>9.9000000000000005E-2</v>
      </c>
      <c r="E31" s="1">
        <f t="shared" si="2"/>
        <v>7.2815533980582362E-3</v>
      </c>
      <c r="F31" s="1">
        <f t="shared" si="3"/>
        <v>0.72815533980582359</v>
      </c>
      <c r="K31" s="1" t="s">
        <v>133</v>
      </c>
      <c r="L31" s="1">
        <v>0.81</v>
      </c>
    </row>
    <row r="32" spans="1:12">
      <c r="A32" s="1" t="s">
        <v>101</v>
      </c>
      <c r="B32" s="1">
        <v>0.1027</v>
      </c>
      <c r="C32" s="1">
        <v>0.1008</v>
      </c>
      <c r="D32" s="1">
        <v>0.1017</v>
      </c>
      <c r="E32" s="1">
        <f t="shared" si="2"/>
        <v>8.7633885102239347E-3</v>
      </c>
      <c r="F32" s="1">
        <f t="shared" si="3"/>
        <v>0.87633885102239351</v>
      </c>
      <c r="H32">
        <f>AVERAGE(F32:F33)</f>
        <v>0.80991663740711173</v>
      </c>
      <c r="K32" s="1" t="s">
        <v>134</v>
      </c>
      <c r="L32">
        <v>0.48</v>
      </c>
    </row>
    <row r="33" spans="1:12" s="1" customFormat="1">
      <c r="A33" s="1" t="s">
        <v>101</v>
      </c>
      <c r="B33" s="1">
        <v>0.1076</v>
      </c>
      <c r="C33" s="1">
        <v>9.8699999999999996E-2</v>
      </c>
      <c r="D33" s="1">
        <v>9.9500000000000005E-2</v>
      </c>
      <c r="E33" s="1">
        <f t="shared" si="2"/>
        <v>7.4349442379182994E-3</v>
      </c>
      <c r="F33" s="1">
        <f t="shared" si="3"/>
        <v>0.74349442379182995</v>
      </c>
      <c r="K33" s="1" t="s">
        <v>135</v>
      </c>
      <c r="L33" s="1">
        <v>0.36</v>
      </c>
    </row>
    <row r="34" spans="1:12">
      <c r="A34" s="1" t="s">
        <v>102</v>
      </c>
      <c r="B34" s="1">
        <v>0.11559999999999999</v>
      </c>
      <c r="C34" s="1">
        <v>9.9599999999999994E-2</v>
      </c>
      <c r="D34" s="1">
        <v>9.9900000000000003E-2</v>
      </c>
      <c r="E34" s="1">
        <f t="shared" si="2"/>
        <v>2.595155709342635E-3</v>
      </c>
      <c r="F34" s="1">
        <f t="shared" si="3"/>
        <v>0.25951557093426347</v>
      </c>
      <c r="H34">
        <f>AVERAGE(F34:F35)</f>
        <v>0.48280279870632375</v>
      </c>
      <c r="K34" s="1" t="s">
        <v>136</v>
      </c>
      <c r="L34">
        <v>0.66</v>
      </c>
    </row>
    <row r="35" spans="1:12" s="1" customFormat="1">
      <c r="A35" s="1" t="s">
        <v>106</v>
      </c>
      <c r="B35" s="1">
        <v>0.1133</v>
      </c>
      <c r="C35" s="1">
        <v>9.8699999999999996E-2</v>
      </c>
      <c r="D35" s="1">
        <v>9.9500000000000005E-2</v>
      </c>
      <c r="E35" s="1">
        <f t="shared" si="2"/>
        <v>7.06090026478384E-3</v>
      </c>
      <c r="F35" s="1">
        <f t="shared" si="3"/>
        <v>0.70609002647838404</v>
      </c>
    </row>
    <row r="36" spans="1:12">
      <c r="A36" s="1" t="s">
        <v>103</v>
      </c>
      <c r="B36" s="1">
        <v>0.1104</v>
      </c>
      <c r="C36" s="1">
        <v>0.10009999999999999</v>
      </c>
      <c r="D36" s="1">
        <v>0.1008</v>
      </c>
      <c r="E36" s="1">
        <f t="shared" si="2"/>
        <v>6.3405797101449834E-3</v>
      </c>
      <c r="F36" s="1">
        <f t="shared" si="3"/>
        <v>0.63405797101449834</v>
      </c>
      <c r="H36">
        <f>AVERAGE(F36:F37)</f>
        <v>0.36244224617936671</v>
      </c>
    </row>
    <row r="37" spans="1:12" s="1" customFormat="1">
      <c r="A37" s="1" t="s">
        <v>107</v>
      </c>
      <c r="B37" s="1">
        <v>0.1101</v>
      </c>
      <c r="C37" s="1">
        <v>9.9400000000000002E-2</v>
      </c>
      <c r="D37" s="1">
        <v>9.9500000000000005E-2</v>
      </c>
      <c r="E37" s="1">
        <f t="shared" si="2"/>
        <v>9.0826521344235115E-4</v>
      </c>
      <c r="F37" s="1">
        <f t="shared" si="3"/>
        <v>9.082652134423512E-2</v>
      </c>
    </row>
    <row r="38" spans="1:12">
      <c r="A38" s="1" t="s">
        <v>104</v>
      </c>
      <c r="B38" s="1">
        <v>0.10829999999999999</v>
      </c>
      <c r="C38" s="1">
        <v>9.4500000000000001E-2</v>
      </c>
      <c r="D38" s="1">
        <v>9.5200000000000007E-2</v>
      </c>
      <c r="E38" s="1">
        <f t="shared" si="2"/>
        <v>6.463527239150565E-3</v>
      </c>
      <c r="F38" s="1">
        <f t="shared" si="3"/>
        <v>0.64635272391505649</v>
      </c>
      <c r="H38">
        <f>AVERAGE(F38:F39)</f>
        <v>0.66166765789563564</v>
      </c>
    </row>
    <row r="39" spans="1:12" s="1" customFormat="1">
      <c r="A39" s="1" t="s">
        <v>108</v>
      </c>
      <c r="B39" s="1">
        <v>0.10340000000000001</v>
      </c>
      <c r="C39" s="1">
        <v>0.1031</v>
      </c>
      <c r="D39" s="1">
        <v>0.1038</v>
      </c>
      <c r="E39" s="1">
        <f t="shared" si="2"/>
        <v>6.7698259187621481E-3</v>
      </c>
      <c r="F39" s="1">
        <f t="shared" si="3"/>
        <v>0.67698259187621479</v>
      </c>
    </row>
    <row r="40" spans="1:12">
      <c r="E40" s="1"/>
      <c r="F40" s="1"/>
    </row>
    <row r="41" spans="1:12">
      <c r="A41" s="1" t="s">
        <v>84</v>
      </c>
      <c r="B41" s="1">
        <v>0.11</v>
      </c>
      <c r="C41" s="1">
        <v>0.1023</v>
      </c>
      <c r="D41" s="1">
        <v>0.10340000000000001</v>
      </c>
      <c r="E41" s="1">
        <f t="shared" si="2"/>
        <v>1.0000000000000035E-2</v>
      </c>
      <c r="F41" s="1">
        <f t="shared" si="3"/>
        <v>1.0000000000000036</v>
      </c>
    </row>
    <row r="42" spans="1:12">
      <c r="A42" s="1" t="s">
        <v>83</v>
      </c>
      <c r="B42" s="1">
        <v>0.1153</v>
      </c>
      <c r="C42" s="1">
        <v>9.8900000000000002E-2</v>
      </c>
      <c r="D42" s="1">
        <v>0.10050000000000001</v>
      </c>
      <c r="E42" s="1">
        <f t="shared" si="2"/>
        <v>1.3876843018213392E-2</v>
      </c>
      <c r="F42" s="1">
        <f t="shared" si="3"/>
        <v>1.3876843018213392</v>
      </c>
    </row>
    <row r="43" spans="1:12">
      <c r="A43" s="1" t="s">
        <v>82</v>
      </c>
      <c r="B43" s="1">
        <v>0.1201</v>
      </c>
      <c r="C43" s="1">
        <v>0.1018</v>
      </c>
      <c r="D43" s="1">
        <v>0.10390000000000001</v>
      </c>
      <c r="E43" s="1">
        <f t="shared" si="2"/>
        <v>1.74854288093256E-2</v>
      </c>
      <c r="F43" s="1">
        <f t="shared" si="3"/>
        <v>1.7485428809325601</v>
      </c>
    </row>
    <row r="44" spans="1:12">
      <c r="A44" s="1" t="s">
        <v>130</v>
      </c>
      <c r="B44" s="1">
        <v>0.12429999999999999</v>
      </c>
      <c r="C44" s="1">
        <v>0.10050000000000001</v>
      </c>
      <c r="D44" s="1">
        <v>0.1021</v>
      </c>
      <c r="E44" s="1">
        <f t="shared" si="2"/>
        <v>1.2872083668543768E-2</v>
      </c>
      <c r="F44" s="1">
        <f t="shared" si="3"/>
        <v>1.2872083668543768</v>
      </c>
    </row>
    <row r="45" spans="1:12">
      <c r="A45" s="1" t="s">
        <v>131</v>
      </c>
      <c r="B45" s="1">
        <v>0.1166</v>
      </c>
      <c r="C45" s="1">
        <v>9.8799999999999999E-2</v>
      </c>
      <c r="D45" s="1">
        <v>0.1007</v>
      </c>
      <c r="E45" s="1">
        <f t="shared" si="2"/>
        <v>1.6295025728987986E-2</v>
      </c>
      <c r="F45" s="1">
        <f t="shared" si="3"/>
        <v>1.6295025728987986</v>
      </c>
    </row>
    <row r="46" spans="1:12">
      <c r="A46" s="1"/>
      <c r="B46" s="1"/>
      <c r="C46" s="1"/>
      <c r="D46" s="1"/>
      <c r="E46" s="1"/>
      <c r="F46" s="1"/>
    </row>
    <row r="47" spans="1:12">
      <c r="A47" s="1" t="s">
        <v>81</v>
      </c>
      <c r="B47" s="1">
        <v>0.1004</v>
      </c>
      <c r="C47" s="1">
        <v>0.1042</v>
      </c>
      <c r="D47" s="1">
        <v>0.10539999999999999</v>
      </c>
      <c r="E47" s="1">
        <f t="shared" si="2"/>
        <v>1.1952191235059688E-2</v>
      </c>
      <c r="F47" s="1">
        <f t="shared" si="3"/>
        <v>1.1952191235059688</v>
      </c>
    </row>
    <row r="48" spans="1:12">
      <c r="A48" s="1" t="s">
        <v>80</v>
      </c>
      <c r="B48" s="1">
        <v>0.1222</v>
      </c>
      <c r="C48" s="1">
        <v>9.9599999999999994E-2</v>
      </c>
      <c r="D48" s="1">
        <v>0.1011</v>
      </c>
      <c r="E48" s="1">
        <f t="shared" si="2"/>
        <v>1.2274959083469733E-2</v>
      </c>
      <c r="F48" s="1">
        <f t="shared" si="3"/>
        <v>1.2274959083469734</v>
      </c>
    </row>
    <row r="49" spans="1:6">
      <c r="A49" s="1" t="s">
        <v>79</v>
      </c>
      <c r="B49" s="1">
        <v>0.13519999999999999</v>
      </c>
      <c r="C49" s="1">
        <v>9.9199999999999997E-2</v>
      </c>
      <c r="D49" s="1">
        <v>0.1007</v>
      </c>
      <c r="E49" s="1">
        <f t="shared" si="2"/>
        <v>1.1094674556213029E-2</v>
      </c>
      <c r="F49" s="1">
        <f t="shared" si="3"/>
        <v>1.1094674556213029</v>
      </c>
    </row>
    <row r="50" spans="1:6">
      <c r="A50" s="1" t="s">
        <v>137</v>
      </c>
      <c r="B50" s="1">
        <v>0.1229</v>
      </c>
      <c r="C50" s="1">
        <v>9.9599999999999994E-2</v>
      </c>
      <c r="D50" s="1">
        <v>0.1011</v>
      </c>
      <c r="E50" s="1">
        <f t="shared" si="2"/>
        <v>1.2205044751830768E-2</v>
      </c>
      <c r="F50" s="1">
        <f t="shared" si="3"/>
        <v>1.2205044751830767</v>
      </c>
    </row>
    <row r="51" spans="1:6">
      <c r="A51" s="1" t="s">
        <v>138</v>
      </c>
      <c r="B51" s="1">
        <v>0.1075</v>
      </c>
      <c r="C51" s="1">
        <v>0.1021</v>
      </c>
      <c r="D51" s="1">
        <v>0.10390000000000001</v>
      </c>
      <c r="E51" s="1">
        <f t="shared" si="2"/>
        <v>1.6744186046511719E-2</v>
      </c>
      <c r="F51" s="1">
        <f t="shared" si="3"/>
        <v>1.674418604651172</v>
      </c>
    </row>
    <row r="52" spans="1:6">
      <c r="A52" s="1"/>
      <c r="B52" s="1"/>
      <c r="C52" s="1"/>
      <c r="D52" s="1"/>
      <c r="E52" s="1"/>
      <c r="F52" s="1"/>
    </row>
    <row r="53" spans="1:6" s="1" customFormat="1">
      <c r="A53" s="1" t="s">
        <v>78</v>
      </c>
      <c r="B53" s="1">
        <v>0.1067</v>
      </c>
      <c r="C53" s="1">
        <v>9.7100000000000006E-2</v>
      </c>
      <c r="D53" s="1">
        <v>9.98E-2</v>
      </c>
      <c r="E53" s="1">
        <f t="shared" si="2"/>
        <v>2.5304592314901536E-2</v>
      </c>
      <c r="F53" s="1">
        <f t="shared" si="3"/>
        <v>2.5304592314901537</v>
      </c>
    </row>
    <row r="54" spans="1:6">
      <c r="A54" s="1" t="s">
        <v>77</v>
      </c>
      <c r="B54" s="1">
        <v>0.12590000000000001</v>
      </c>
      <c r="C54" s="1">
        <v>0.10249999999999999</v>
      </c>
      <c r="D54" s="1">
        <v>0.1042</v>
      </c>
      <c r="E54" s="1">
        <f t="shared" si="2"/>
        <v>1.3502779984114432E-2</v>
      </c>
      <c r="F54" s="1">
        <f t="shared" si="3"/>
        <v>1.3502779984114432</v>
      </c>
    </row>
    <row r="55" spans="1:6">
      <c r="A55" s="1" t="s">
        <v>76</v>
      </c>
      <c r="B55" s="1">
        <v>0.1016</v>
      </c>
      <c r="C55" s="1">
        <v>9.9699999999999997E-2</v>
      </c>
      <c r="D55" s="1">
        <v>0.1019</v>
      </c>
      <c r="E55" s="1">
        <f t="shared" si="2"/>
        <v>2.165354330708669E-2</v>
      </c>
      <c r="F55" s="1">
        <f t="shared" si="3"/>
        <v>2.1653543307086691</v>
      </c>
    </row>
    <row r="56" spans="1:6">
      <c r="A56" s="1" t="s">
        <v>139</v>
      </c>
      <c r="B56" s="1">
        <v>0.1258</v>
      </c>
      <c r="C56" s="1">
        <v>9.8100000000000007E-2</v>
      </c>
      <c r="D56" s="1">
        <v>0.10050000000000001</v>
      </c>
      <c r="E56" s="1">
        <f t="shared" si="2"/>
        <v>1.9077901430842602E-2</v>
      </c>
      <c r="F56" s="1">
        <f t="shared" si="3"/>
        <v>1.9077901430842603</v>
      </c>
    </row>
    <row r="57" spans="1:6">
      <c r="A57" s="1" t="s">
        <v>140</v>
      </c>
      <c r="B57" s="1">
        <v>0.1237</v>
      </c>
      <c r="C57" s="1">
        <v>9.9699999999999997E-2</v>
      </c>
      <c r="D57" s="1">
        <v>0.1016</v>
      </c>
      <c r="E57" s="1">
        <f t="shared" si="2"/>
        <v>1.5359741309620039E-2</v>
      </c>
      <c r="F57" s="1">
        <f t="shared" si="3"/>
        <v>1.5359741309620039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2"/>
  <sheetViews>
    <sheetView topLeftCell="J1" workbookViewId="0">
      <selection activeCell="R35" sqref="R35"/>
    </sheetView>
  </sheetViews>
  <sheetFormatPr defaultRowHeight="15"/>
  <cols>
    <col min="1" max="1" width="31.140625" customWidth="1"/>
    <col min="2" max="2" width="9.140625" style="1"/>
    <col min="8" max="8" width="15.140625" customWidth="1"/>
    <col min="9" max="9" width="17.42578125" customWidth="1"/>
    <col min="11" max="11" width="19.85546875" customWidth="1"/>
    <col min="12" max="12" width="27.5703125" customWidth="1"/>
    <col min="13" max="14" width="13.7109375" customWidth="1"/>
    <col min="15" max="15" width="28.42578125" customWidth="1"/>
  </cols>
  <sheetData>
    <row r="1" spans="1:13">
      <c r="A1" s="2"/>
      <c r="B1" s="2"/>
      <c r="C1" s="2"/>
      <c r="D1" s="1"/>
      <c r="E1" s="1"/>
      <c r="F1" s="1"/>
      <c r="L1" s="1" t="s">
        <v>117</v>
      </c>
      <c r="M1">
        <v>-0.20447000000000001</v>
      </c>
    </row>
    <row r="2" spans="1:13" s="1" customFormat="1">
      <c r="A2" s="2"/>
      <c r="B2" s="2"/>
      <c r="C2" s="2"/>
      <c r="L2" s="1" t="s">
        <v>118</v>
      </c>
      <c r="M2" s="1">
        <v>1.111653</v>
      </c>
    </row>
    <row r="3" spans="1:13" s="1" customFormat="1">
      <c r="A3" s="2"/>
      <c r="B3" s="2"/>
      <c r="C3" s="2"/>
      <c r="L3" s="1" t="s">
        <v>119</v>
      </c>
      <c r="M3" s="1">
        <v>1.84321</v>
      </c>
    </row>
    <row r="4" spans="1:13" s="1" customFormat="1">
      <c r="A4" s="2" t="s">
        <v>69</v>
      </c>
      <c r="B4" s="2">
        <v>0.11269999999999999</v>
      </c>
      <c r="C4" s="2">
        <v>0.1074</v>
      </c>
      <c r="D4" s="1">
        <v>0.10630000000000001</v>
      </c>
      <c r="E4" s="1">
        <f t="shared" ref="E4:E9" si="0">(D4-C4)/B4</f>
        <v>-9.7604259094941428E-3</v>
      </c>
      <c r="F4" s="1">
        <f t="shared" ref="F4:F9" si="1">E4*100</f>
        <v>-0.97604259094941426</v>
      </c>
      <c r="H4" s="1">
        <f>AVERAGE(F4:F5)</f>
        <v>-0.20446742023841069</v>
      </c>
      <c r="L4" s="1" t="s">
        <v>120</v>
      </c>
      <c r="M4" s="1">
        <v>5.0095140000000002</v>
      </c>
    </row>
    <row r="5" spans="1:13">
      <c r="A5" s="2" t="s">
        <v>68</v>
      </c>
      <c r="B5" s="2">
        <v>0.10580000000000001</v>
      </c>
      <c r="C5" s="2">
        <v>0.1022</v>
      </c>
      <c r="D5" s="1">
        <v>0.1028</v>
      </c>
      <c r="E5" s="1">
        <f t="shared" si="0"/>
        <v>5.6710775047259286E-3</v>
      </c>
      <c r="F5" s="1">
        <f t="shared" si="1"/>
        <v>0.56710775047259288</v>
      </c>
      <c r="L5" s="1"/>
    </row>
    <row r="6" spans="1:13">
      <c r="A6" s="2" t="s">
        <v>67</v>
      </c>
      <c r="B6" s="2">
        <v>0.12790000000000001</v>
      </c>
      <c r="C6" s="2">
        <v>9.98E-2</v>
      </c>
      <c r="D6" s="1">
        <v>0.1016</v>
      </c>
      <c r="E6" s="1">
        <f t="shared" si="0"/>
        <v>1.4073494917904581E-2</v>
      </c>
      <c r="F6" s="1">
        <f t="shared" si="1"/>
        <v>1.4073494917904581</v>
      </c>
      <c r="H6">
        <f>AVERAGE(F6:F7)</f>
        <v>1.1116529870557059</v>
      </c>
      <c r="L6" s="1" t="s">
        <v>121</v>
      </c>
      <c r="M6">
        <v>1.2979540000000001</v>
      </c>
    </row>
    <row r="7" spans="1:13">
      <c r="A7" s="2" t="s">
        <v>67</v>
      </c>
      <c r="B7" s="2">
        <v>0.1103</v>
      </c>
      <c r="C7" s="2">
        <v>9.9599999999999994E-2</v>
      </c>
      <c r="D7" s="1">
        <v>0.10050000000000001</v>
      </c>
      <c r="E7" s="1">
        <f t="shared" si="0"/>
        <v>8.1595648232095364E-3</v>
      </c>
      <c r="F7" s="1">
        <f t="shared" si="1"/>
        <v>0.81595648232095364</v>
      </c>
      <c r="L7" s="1" t="s">
        <v>122</v>
      </c>
      <c r="M7">
        <v>1.096206</v>
      </c>
    </row>
    <row r="8" spans="1:13">
      <c r="A8" s="2" t="s">
        <v>66</v>
      </c>
      <c r="B8" s="2">
        <v>0.10349999999999999</v>
      </c>
      <c r="C8" s="2">
        <v>9.8699999999999996E-2</v>
      </c>
      <c r="D8" s="1">
        <v>9.9500000000000005E-2</v>
      </c>
      <c r="E8" s="1">
        <f t="shared" si="0"/>
        <v>7.7294685990339038E-3</v>
      </c>
      <c r="F8" s="1">
        <f>E8*100</f>
        <v>0.7729468599033904</v>
      </c>
      <c r="H8">
        <f>AVERAGE(F8:F9)</f>
        <v>1.0020037329820028</v>
      </c>
      <c r="L8" s="1" t="s">
        <v>123</v>
      </c>
      <c r="M8">
        <v>0.89660499999999999</v>
      </c>
    </row>
    <row r="9" spans="1:13">
      <c r="A9" s="2" t="s">
        <v>65</v>
      </c>
      <c r="B9" s="2">
        <v>0.1056</v>
      </c>
      <c r="C9" s="2">
        <v>0.106</v>
      </c>
      <c r="D9" s="1">
        <v>0.10730000000000001</v>
      </c>
      <c r="E9" s="1">
        <f t="shared" si="0"/>
        <v>1.231060606060615E-2</v>
      </c>
      <c r="F9" s="1">
        <f t="shared" si="1"/>
        <v>1.2310606060606151</v>
      </c>
      <c r="L9" s="1" t="s">
        <v>124</v>
      </c>
      <c r="M9">
        <v>5.2567760000000003</v>
      </c>
    </row>
    <row r="10" spans="1:13">
      <c r="A10" s="2" t="s">
        <v>5</v>
      </c>
      <c r="B10" s="2">
        <v>0.1152</v>
      </c>
      <c r="C10" s="2">
        <v>0.19700000000000001</v>
      </c>
      <c r="D10" s="1">
        <v>0.20039999999999999</v>
      </c>
      <c r="E10" s="1">
        <f t="shared" ref="E10:E37" si="2">(D10-C10)/B10</f>
        <v>2.951388888888877E-2</v>
      </c>
      <c r="F10" s="1">
        <f t="shared" ref="F10:F37" si="3">E10*100</f>
        <v>2.9513888888888768</v>
      </c>
      <c r="H10">
        <f>AVERAGE(F10:F12)</f>
        <v>5.0095143667948259</v>
      </c>
    </row>
    <row r="11" spans="1:13">
      <c r="A11" s="2" t="s">
        <v>4</v>
      </c>
      <c r="B11" s="2">
        <v>0.1086</v>
      </c>
      <c r="C11" s="2">
        <v>0.19120000000000001</v>
      </c>
      <c r="D11" s="1">
        <v>0.1986</v>
      </c>
      <c r="E11" s="1">
        <f t="shared" si="2"/>
        <v>6.8139963167587386E-2</v>
      </c>
      <c r="F11" s="1">
        <f t="shared" si="3"/>
        <v>6.8139963167587387</v>
      </c>
      <c r="L11" s="1" t="s">
        <v>125</v>
      </c>
      <c r="M11">
        <v>0.79658700000000005</v>
      </c>
    </row>
    <row r="12" spans="1:13">
      <c r="A12" s="2" t="s">
        <v>3</v>
      </c>
      <c r="B12" s="2">
        <v>0.10639999999999999</v>
      </c>
      <c r="C12" s="2">
        <v>0.19589999999999999</v>
      </c>
      <c r="D12" s="1">
        <v>0.20150000000000001</v>
      </c>
      <c r="E12" s="1">
        <f t="shared" si="2"/>
        <v>5.2631578947368626E-2</v>
      </c>
      <c r="F12" s="1">
        <f t="shared" si="3"/>
        <v>5.2631578947368629</v>
      </c>
      <c r="L12" s="1" t="s">
        <v>126</v>
      </c>
      <c r="M12">
        <v>9.3420000000000003E-2</v>
      </c>
    </row>
    <row r="13" spans="1:13">
      <c r="A13" s="2" t="s">
        <v>64</v>
      </c>
      <c r="B13" s="2">
        <v>0.10489999999999999</v>
      </c>
      <c r="C13" s="2">
        <v>9.9599999999999994E-2</v>
      </c>
      <c r="D13" s="1">
        <v>0.10050000000000001</v>
      </c>
      <c r="E13" s="1">
        <f t="shared" si="2"/>
        <v>8.579599618684576E-3</v>
      </c>
      <c r="F13" s="1">
        <f t="shared" si="3"/>
        <v>0.85795996186845758</v>
      </c>
      <c r="H13">
        <f>AVERAGE(F13:F14)</f>
        <v>1.1398804548678787</v>
      </c>
      <c r="L13" s="1" t="s">
        <v>127</v>
      </c>
      <c r="M13">
        <v>0.91518500000000003</v>
      </c>
    </row>
    <row r="14" spans="1:13">
      <c r="A14" s="2" t="s">
        <v>63</v>
      </c>
      <c r="B14" s="2">
        <v>0.1055</v>
      </c>
      <c r="C14" s="2">
        <v>0.1043</v>
      </c>
      <c r="D14" s="1">
        <v>0.10580000000000001</v>
      </c>
      <c r="E14" s="1">
        <f t="shared" si="2"/>
        <v>1.4218009478672999E-2</v>
      </c>
      <c r="F14" s="1">
        <f t="shared" si="3"/>
        <v>1.4218009478672999</v>
      </c>
      <c r="L14" s="1" t="s">
        <v>128</v>
      </c>
      <c r="M14">
        <v>8.5054000000000005E-2</v>
      </c>
    </row>
    <row r="15" spans="1:13">
      <c r="A15" s="2"/>
      <c r="B15" s="2"/>
      <c r="C15" s="2"/>
      <c r="E15" s="1"/>
      <c r="F15" s="1"/>
    </row>
    <row r="16" spans="1:13">
      <c r="A16" s="2" t="s">
        <v>62</v>
      </c>
      <c r="B16" s="2">
        <v>0.1104</v>
      </c>
      <c r="C16" s="2">
        <v>0.1052</v>
      </c>
      <c r="D16" s="1">
        <v>0.1069</v>
      </c>
      <c r="E16" s="1">
        <f t="shared" si="2"/>
        <v>1.5398550724637619E-2</v>
      </c>
      <c r="F16" s="1">
        <f t="shared" si="3"/>
        <v>1.5398550724637619</v>
      </c>
      <c r="H16">
        <f>AVERAGE(F16:F17)</f>
        <v>1.297953531357793</v>
      </c>
    </row>
    <row r="17" spans="1:12">
      <c r="A17" s="2" t="s">
        <v>61</v>
      </c>
      <c r="B17" s="2">
        <v>0.1231</v>
      </c>
      <c r="C17" s="2">
        <v>0.1076</v>
      </c>
      <c r="D17" s="1">
        <v>0.1089</v>
      </c>
      <c r="E17" s="1">
        <f t="shared" si="2"/>
        <v>1.0560519902518242E-2</v>
      </c>
      <c r="F17" s="1">
        <f t="shared" si="3"/>
        <v>1.0560519902518242</v>
      </c>
      <c r="L17" s="1"/>
    </row>
    <row r="18" spans="1:12">
      <c r="A18" s="2" t="s">
        <v>60</v>
      </c>
      <c r="B18" s="2">
        <v>0.10639999999999999</v>
      </c>
      <c r="C18" s="2">
        <v>0.1048</v>
      </c>
      <c r="D18" s="1">
        <v>0.1053</v>
      </c>
      <c r="E18" s="1">
        <f t="shared" si="2"/>
        <v>4.699248120300756E-3</v>
      </c>
      <c r="F18" s="1">
        <f t="shared" si="3"/>
        <v>0.46992481203007558</v>
      </c>
      <c r="H18">
        <f>AVERAGE(F18:F19)</f>
        <v>1.096206425153792</v>
      </c>
    </row>
    <row r="19" spans="1:12">
      <c r="A19" s="2" t="s">
        <v>59</v>
      </c>
      <c r="B19" s="2">
        <v>0.1045</v>
      </c>
      <c r="C19" s="2">
        <v>9.8400000000000001E-2</v>
      </c>
      <c r="D19" s="1">
        <v>0.1002</v>
      </c>
      <c r="E19" s="1">
        <f t="shared" si="2"/>
        <v>1.7224880382775084E-2</v>
      </c>
      <c r="F19" s="1">
        <f t="shared" si="3"/>
        <v>1.7224880382775083</v>
      </c>
    </row>
    <row r="20" spans="1:12">
      <c r="A20" s="2" t="s">
        <v>58</v>
      </c>
      <c r="B20" s="2">
        <v>0.1087</v>
      </c>
      <c r="C20" s="2">
        <v>0.1033</v>
      </c>
      <c r="D20" s="1">
        <v>0.10440000000000001</v>
      </c>
      <c r="E20" s="1">
        <f t="shared" si="2"/>
        <v>1.0119595216191386E-2</v>
      </c>
      <c r="F20" s="1">
        <f t="shared" si="3"/>
        <v>1.0119595216191386</v>
      </c>
      <c r="H20">
        <f>AVERAGE(F20:F21)</f>
        <v>0.89660476080956686</v>
      </c>
    </row>
    <row r="21" spans="1:12">
      <c r="A21" s="2" t="s">
        <v>57</v>
      </c>
      <c r="B21" s="2">
        <v>0.1024</v>
      </c>
      <c r="C21" s="2">
        <v>0.1075</v>
      </c>
      <c r="D21" s="1">
        <v>0.10829999999999999</v>
      </c>
      <c r="E21" s="1">
        <f t="shared" si="2"/>
        <v>7.8124999999999523E-3</v>
      </c>
      <c r="F21" s="1">
        <f t="shared" si="3"/>
        <v>0.78124999999999523</v>
      </c>
    </row>
    <row r="22" spans="1:12">
      <c r="A22" s="2" t="s">
        <v>2</v>
      </c>
      <c r="B22" s="2">
        <v>0.11219999999999999</v>
      </c>
      <c r="C22" s="2">
        <v>0.19869999999999999</v>
      </c>
      <c r="D22" s="1">
        <v>0.2024</v>
      </c>
      <c r="E22" s="1">
        <f t="shared" si="2"/>
        <v>3.2976827094474234E-2</v>
      </c>
      <c r="F22" s="1">
        <f t="shared" si="3"/>
        <v>3.2976827094474235</v>
      </c>
      <c r="H22">
        <f>AVERAGE(F22:F24)</f>
        <v>5.256775703094811</v>
      </c>
    </row>
    <row r="23" spans="1:12">
      <c r="A23" s="2" t="s">
        <v>1</v>
      </c>
      <c r="B23" s="2">
        <v>0.1123</v>
      </c>
      <c r="C23" s="2">
        <v>0.1918</v>
      </c>
      <c r="D23" s="1">
        <v>0.20200000000000001</v>
      </c>
      <c r="E23" s="1">
        <f t="shared" si="2"/>
        <v>9.0828138913624359E-2</v>
      </c>
      <c r="F23" s="1">
        <f t="shared" si="3"/>
        <v>9.0828138913624361</v>
      </c>
    </row>
    <row r="24" spans="1:12">
      <c r="A24" s="2" t="s">
        <v>0</v>
      </c>
      <c r="B24" s="2">
        <v>0.11210000000000001</v>
      </c>
      <c r="C24" s="2">
        <v>0.19839999999999999</v>
      </c>
      <c r="D24" s="1">
        <v>0.20219999999999999</v>
      </c>
      <c r="E24" s="1">
        <f t="shared" si="2"/>
        <v>3.3898305084745742E-2</v>
      </c>
      <c r="F24" s="1">
        <f t="shared" si="3"/>
        <v>3.3898305084745743</v>
      </c>
      <c r="H24">
        <f>AVERAGE(F25:F26)</f>
        <v>0.689890228709783</v>
      </c>
    </row>
    <row r="25" spans="1:12">
      <c r="A25" s="2" t="s">
        <v>56</v>
      </c>
      <c r="B25" s="2">
        <v>0.10440000000000001</v>
      </c>
      <c r="C25" s="2">
        <v>0.1065</v>
      </c>
      <c r="D25" s="1">
        <v>0.10730000000000001</v>
      </c>
      <c r="E25" s="1">
        <f t="shared" si="2"/>
        <v>7.6628352490422319E-3</v>
      </c>
      <c r="F25" s="1">
        <f t="shared" si="3"/>
        <v>0.76628352490422325</v>
      </c>
    </row>
    <row r="26" spans="1:12">
      <c r="A26" s="2" t="s">
        <v>55</v>
      </c>
      <c r="B26" s="2">
        <v>0.11409999999999999</v>
      </c>
      <c r="C26" s="2">
        <v>9.6199999999999994E-2</v>
      </c>
      <c r="D26" s="1">
        <v>9.69E-2</v>
      </c>
      <c r="E26" s="1">
        <f t="shared" si="2"/>
        <v>6.134969325153429E-3</v>
      </c>
      <c r="F26" s="1">
        <f t="shared" si="3"/>
        <v>0.61349693251534287</v>
      </c>
    </row>
    <row r="27" spans="1:12">
      <c r="A27" s="2"/>
      <c r="B27" s="2"/>
      <c r="C27" s="2"/>
      <c r="E27" s="1"/>
      <c r="F27" s="1"/>
    </row>
    <row r="28" spans="1:12">
      <c r="A28" s="2" t="s">
        <v>49</v>
      </c>
      <c r="B28" s="2">
        <v>0.122</v>
      </c>
      <c r="C28" s="2">
        <v>9.5200000000000007E-2</v>
      </c>
      <c r="D28" s="1">
        <v>9.6600000000000005E-2</v>
      </c>
      <c r="E28" s="1">
        <f t="shared" si="2"/>
        <v>1.1475409836065561E-2</v>
      </c>
      <c r="F28" s="1">
        <f t="shared" si="3"/>
        <v>1.1475409836065562</v>
      </c>
      <c r="H28">
        <f>AVERAGE(F28:F29)</f>
        <v>0.79658689109026581</v>
      </c>
    </row>
    <row r="29" spans="1:12">
      <c r="A29" s="2" t="s">
        <v>48</v>
      </c>
      <c r="B29" s="2">
        <v>0.11219999999999999</v>
      </c>
      <c r="C29" s="2">
        <v>9.6299999999999997E-2</v>
      </c>
      <c r="D29" s="1">
        <v>9.6799999999999997E-2</v>
      </c>
      <c r="E29" s="1">
        <f t="shared" si="2"/>
        <v>4.456327985739755E-3</v>
      </c>
      <c r="F29" s="1">
        <f t="shared" si="3"/>
        <v>0.44563279857397547</v>
      </c>
    </row>
    <row r="30" spans="1:12" s="1" customFormat="1">
      <c r="A30" s="2" t="s">
        <v>43</v>
      </c>
      <c r="B30" s="2">
        <v>0.1113</v>
      </c>
      <c r="C30" s="2">
        <v>9.98E-2</v>
      </c>
      <c r="D30" s="1">
        <v>9.9900000000000003E-2</v>
      </c>
      <c r="E30" s="1">
        <f>(D30-C30)/B30</f>
        <v>8.9847259658582988E-4</v>
      </c>
      <c r="F30" s="1">
        <f>E30*100</f>
        <v>8.9847259658582992E-2</v>
      </c>
      <c r="H30" s="1">
        <f>AVERAGE(F30:F31)</f>
        <v>9.342023506692626E-2</v>
      </c>
    </row>
    <row r="31" spans="1:12" s="1" customFormat="1">
      <c r="A31" s="2" t="s">
        <v>42</v>
      </c>
      <c r="B31" s="2">
        <v>0.1031</v>
      </c>
      <c r="C31" s="2">
        <v>9.6000000000000002E-2</v>
      </c>
      <c r="D31" s="1">
        <v>9.6100000000000005E-2</v>
      </c>
      <c r="E31" s="1">
        <f>(D31-C31)/B31</f>
        <v>9.6993210475269508E-4</v>
      </c>
      <c r="F31" s="1">
        <f>E31*100</f>
        <v>9.6993210475269515E-2</v>
      </c>
    </row>
    <row r="32" spans="1:12">
      <c r="A32" s="2" t="s">
        <v>47</v>
      </c>
      <c r="B32" s="2">
        <v>0.1053</v>
      </c>
      <c r="C32" s="2">
        <v>9.8699999999999996E-2</v>
      </c>
      <c r="D32" s="1">
        <v>0.10009999999999999</v>
      </c>
      <c r="E32" s="1">
        <f t="shared" si="2"/>
        <v>1.3295346628679946E-2</v>
      </c>
      <c r="F32" s="1">
        <f t="shared" si="3"/>
        <v>1.3295346628679947</v>
      </c>
      <c r="H32">
        <f>AVERAGE(F32:F33)</f>
        <v>0.91518469370444944</v>
      </c>
    </row>
    <row r="33" spans="1:9">
      <c r="A33" s="2" t="s">
        <v>46</v>
      </c>
      <c r="B33" s="2">
        <v>0.1198</v>
      </c>
      <c r="C33" s="2">
        <v>9.98E-2</v>
      </c>
      <c r="D33" s="1">
        <v>0.1004</v>
      </c>
      <c r="E33" s="1">
        <f t="shared" si="2"/>
        <v>5.0083472454090427E-3</v>
      </c>
      <c r="F33" s="1">
        <f t="shared" si="3"/>
        <v>0.50083472454090427</v>
      </c>
    </row>
    <row r="34" spans="1:9">
      <c r="A34" s="2" t="s">
        <v>45</v>
      </c>
      <c r="B34" s="2">
        <v>0.1069</v>
      </c>
      <c r="C34" s="2">
        <v>9.6299999999999997E-2</v>
      </c>
      <c r="D34" s="1">
        <v>9.6799999999999997E-2</v>
      </c>
      <c r="E34" s="1">
        <f t="shared" si="2"/>
        <v>4.6772684752104813E-3</v>
      </c>
      <c r="F34" s="1">
        <f t="shared" si="3"/>
        <v>0.46772684752104815</v>
      </c>
      <c r="H34">
        <f>AVERAGE(F34:F35)</f>
        <v>8.5053899951002904E-2</v>
      </c>
    </row>
    <row r="35" spans="1:9">
      <c r="A35" s="2" t="s">
        <v>44</v>
      </c>
      <c r="B35" s="2">
        <v>0.1008</v>
      </c>
      <c r="C35" s="2">
        <v>9.98E-2</v>
      </c>
      <c r="D35" s="1">
        <v>9.9500000000000005E-2</v>
      </c>
      <c r="E35" s="1">
        <f t="shared" si="2"/>
        <v>-2.9761904761904235E-3</v>
      </c>
      <c r="F35" s="1">
        <f t="shared" si="3"/>
        <v>-0.29761904761904234</v>
      </c>
    </row>
    <row r="36" spans="1:9">
      <c r="A36" s="2" t="s">
        <v>41</v>
      </c>
      <c r="B36" s="2">
        <v>0.1016</v>
      </c>
      <c r="C36" s="2">
        <v>0.1074</v>
      </c>
      <c r="D36" s="1">
        <v>0.1075</v>
      </c>
      <c r="E36" s="1">
        <f t="shared" si="2"/>
        <v>9.8425196850396518E-4</v>
      </c>
      <c r="F36" s="1">
        <f t="shared" si="3"/>
        <v>9.8425196850396524E-2</v>
      </c>
      <c r="H36">
        <f>AVERAGE(F36:F37)</f>
        <v>0.24244931340104253</v>
      </c>
      <c r="I36">
        <f>STDEV(F36:F37)</f>
        <v>0.2036808589347269</v>
      </c>
    </row>
    <row r="37" spans="1:9">
      <c r="A37" s="2" t="s">
        <v>40</v>
      </c>
      <c r="B37" s="2">
        <v>0.10349999999999999</v>
      </c>
      <c r="C37" s="2">
        <v>0.1007</v>
      </c>
      <c r="D37" s="1">
        <v>0.1011</v>
      </c>
      <c r="E37" s="1">
        <f t="shared" si="2"/>
        <v>3.8647342995168851E-3</v>
      </c>
      <c r="F37" s="1">
        <f t="shared" si="3"/>
        <v>0.38647342995168854</v>
      </c>
    </row>
    <row r="38" spans="1:9">
      <c r="A38" s="2"/>
      <c r="B38" s="2"/>
      <c r="C38" s="2"/>
    </row>
    <row r="39" spans="1:9">
      <c r="A39" s="2"/>
      <c r="B39" s="2"/>
      <c r="C39" s="2"/>
    </row>
    <row r="40" spans="1:9">
      <c r="A40" s="2"/>
      <c r="B40" s="2"/>
      <c r="C40" s="2"/>
    </row>
    <row r="41" spans="1:9">
      <c r="A41" s="2"/>
      <c r="B41" s="2"/>
      <c r="C41" s="2"/>
    </row>
    <row r="42" spans="1:9">
      <c r="A42" s="2"/>
      <c r="B42" s="2"/>
      <c r="C42" s="2"/>
    </row>
    <row r="43" spans="1:9">
      <c r="A43" s="2"/>
      <c r="B43" s="2"/>
      <c r="C43" s="2"/>
    </row>
    <row r="44" spans="1:9">
      <c r="A44" s="2"/>
      <c r="B44" s="2"/>
      <c r="C44" s="2"/>
    </row>
    <row r="45" spans="1:9">
      <c r="A45" s="2"/>
      <c r="B45" s="2"/>
      <c r="C45" s="2"/>
    </row>
    <row r="46" spans="1:9">
      <c r="A46" s="2"/>
      <c r="B46" s="2"/>
      <c r="C46" s="2"/>
    </row>
    <row r="47" spans="1:9">
      <c r="A47" s="2"/>
      <c r="B47" s="2"/>
      <c r="C47" s="2"/>
    </row>
    <row r="48" spans="1:9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  <row r="59" spans="1:3">
      <c r="A59" s="2"/>
      <c r="B59" s="2"/>
      <c r="C59" s="2"/>
    </row>
    <row r="60" spans="1:3">
      <c r="A60" s="2"/>
      <c r="B60" s="2"/>
      <c r="C60" s="2"/>
    </row>
    <row r="61" spans="1:3">
      <c r="A61" s="2"/>
      <c r="B61" s="2"/>
      <c r="C61" s="2"/>
    </row>
    <row r="62" spans="1:3">
      <c r="A62" s="2"/>
      <c r="B62" s="2"/>
      <c r="C62" s="2"/>
    </row>
    <row r="63" spans="1:3">
      <c r="A63" s="2"/>
      <c r="B63" s="2"/>
      <c r="C63" s="2"/>
    </row>
    <row r="64" spans="1:3">
      <c r="A64" s="2"/>
      <c r="B64" s="2"/>
      <c r="C64" s="2"/>
    </row>
    <row r="65" spans="1:3">
      <c r="A65" s="2"/>
      <c r="B65" s="2"/>
      <c r="C65" s="2"/>
    </row>
    <row r="66" spans="1:3">
      <c r="A66" s="2"/>
      <c r="B66" s="2"/>
      <c r="C66" s="2"/>
    </row>
    <row r="67" spans="1:3">
      <c r="A67" s="2"/>
      <c r="B67" s="2"/>
      <c r="C67" s="2"/>
    </row>
    <row r="68" spans="1:3">
      <c r="A68" s="2"/>
      <c r="B68" s="2"/>
      <c r="C68" s="2"/>
    </row>
    <row r="69" spans="1:3">
      <c r="A69" s="2"/>
      <c r="B69" s="2"/>
      <c r="C69" s="2"/>
    </row>
    <row r="70" spans="1:3">
      <c r="A70" s="2"/>
      <c r="B70" s="2"/>
      <c r="C70" s="2"/>
    </row>
    <row r="71" spans="1:3">
      <c r="A71" s="2"/>
      <c r="B71" s="2"/>
      <c r="C71" s="2"/>
    </row>
    <row r="72" spans="1:3">
      <c r="A72" s="2"/>
      <c r="B72" s="2"/>
      <c r="C72" s="2"/>
    </row>
    <row r="73" spans="1:3">
      <c r="A73" s="2"/>
      <c r="B73" s="2"/>
      <c r="C73" s="2"/>
    </row>
    <row r="74" spans="1:3">
      <c r="A74" s="2"/>
      <c r="B74" s="2"/>
      <c r="C74" s="2"/>
    </row>
    <row r="75" spans="1:3">
      <c r="A75" s="2"/>
      <c r="B75" s="2"/>
      <c r="C75" s="2"/>
    </row>
    <row r="76" spans="1:3">
      <c r="A76" s="2"/>
      <c r="B76" s="2"/>
      <c r="C76" s="2"/>
    </row>
    <row r="77" spans="1:3">
      <c r="A77" s="2"/>
      <c r="B77" s="2"/>
      <c r="C77" s="2"/>
    </row>
    <row r="78" spans="1:3">
      <c r="A78" s="2"/>
      <c r="B78" s="2"/>
      <c r="C78" s="2"/>
    </row>
    <row r="79" spans="1:3">
      <c r="A79" s="2"/>
      <c r="B79" s="2"/>
      <c r="C79" s="2"/>
    </row>
    <row r="80" spans="1:3">
      <c r="A80" s="2"/>
      <c r="B80" s="2"/>
      <c r="C80" s="2"/>
    </row>
    <row r="81" spans="1:3">
      <c r="A81" s="2"/>
      <c r="B81" s="2"/>
      <c r="C81" s="2"/>
    </row>
    <row r="82" spans="1:3">
      <c r="A82" s="2"/>
      <c r="B82" s="2"/>
      <c r="C82" s="2"/>
    </row>
    <row r="83" spans="1:3">
      <c r="A83" s="2"/>
      <c r="B83" s="2"/>
      <c r="C83" s="2"/>
    </row>
    <row r="84" spans="1:3">
      <c r="A84" s="2"/>
      <c r="B84" s="2"/>
      <c r="C84" s="2"/>
    </row>
    <row r="85" spans="1:3">
      <c r="A85" s="2"/>
      <c r="B85" s="2"/>
      <c r="C85" s="2"/>
    </row>
    <row r="86" spans="1:3">
      <c r="A86" s="2"/>
      <c r="B86" s="2"/>
      <c r="C86" s="2"/>
    </row>
    <row r="87" spans="1:3">
      <c r="A87" s="2"/>
      <c r="B87" s="2"/>
      <c r="C87" s="2"/>
    </row>
    <row r="88" spans="1:3">
      <c r="A88" s="2"/>
      <c r="B88" s="2"/>
      <c r="C88" s="2"/>
    </row>
    <row r="89" spans="1:3">
      <c r="A89" s="2"/>
      <c r="B89" s="2"/>
      <c r="C89" s="2"/>
    </row>
    <row r="90" spans="1:3">
      <c r="A90" s="2"/>
      <c r="B90" s="2"/>
      <c r="C90" s="2"/>
    </row>
    <row r="91" spans="1:3">
      <c r="A91" s="2"/>
      <c r="B91" s="2"/>
      <c r="C91" s="2"/>
    </row>
    <row r="92" spans="1:3">
      <c r="A92" s="2"/>
      <c r="B92" s="2"/>
      <c r="C92" s="2"/>
    </row>
    <row r="93" spans="1:3">
      <c r="A93" s="2"/>
      <c r="B93" s="2"/>
      <c r="C93" s="2"/>
    </row>
    <row r="94" spans="1:3">
      <c r="A94" s="2"/>
      <c r="B94" s="2"/>
      <c r="C94" s="2"/>
    </row>
    <row r="95" spans="1:3">
      <c r="A95" s="2"/>
      <c r="B95" s="2"/>
      <c r="C95" s="2"/>
    </row>
    <row r="96" spans="1:3">
      <c r="A96" s="2"/>
      <c r="B96" s="2"/>
      <c r="C96" s="2"/>
    </row>
    <row r="97" spans="1:3">
      <c r="A97" s="2"/>
      <c r="B97" s="2"/>
      <c r="C97" s="2"/>
    </row>
    <row r="98" spans="1:3">
      <c r="A98" s="2"/>
      <c r="B98" s="2"/>
      <c r="C98" s="2"/>
    </row>
    <row r="99" spans="1:3">
      <c r="A99" s="2"/>
      <c r="B99" s="2"/>
      <c r="C99" s="2"/>
    </row>
    <row r="100" spans="1:3">
      <c r="A100" s="2"/>
      <c r="B100" s="2"/>
      <c r="C100" s="2"/>
    </row>
    <row r="101" spans="1:3">
      <c r="A101" s="2"/>
      <c r="B101" s="2"/>
      <c r="C101" s="2"/>
    </row>
    <row r="102" spans="1:3">
      <c r="A102" s="2"/>
      <c r="B102" s="2"/>
      <c r="C102" s="2"/>
    </row>
    <row r="103" spans="1:3">
      <c r="A103" s="2"/>
      <c r="B103" s="2"/>
      <c r="C103" s="2"/>
    </row>
    <row r="104" spans="1:3">
      <c r="A104" s="2"/>
      <c r="B104" s="2"/>
      <c r="C104" s="2"/>
    </row>
    <row r="105" spans="1:3">
      <c r="A105" s="2"/>
      <c r="B105" s="2"/>
      <c r="C105" s="2"/>
    </row>
    <row r="106" spans="1:3">
      <c r="A106" s="2"/>
      <c r="B106" s="2"/>
      <c r="C106" s="2"/>
    </row>
    <row r="107" spans="1:3">
      <c r="A107" s="2"/>
      <c r="B107" s="2"/>
      <c r="C107" s="2"/>
    </row>
    <row r="108" spans="1:3">
      <c r="A108" s="2"/>
      <c r="B108" s="2"/>
      <c r="C108" s="2"/>
    </row>
    <row r="109" spans="1:3">
      <c r="A109" s="2"/>
      <c r="B109" s="2"/>
      <c r="C109" s="2"/>
    </row>
    <row r="110" spans="1:3">
      <c r="A110" s="2"/>
      <c r="B110" s="2"/>
      <c r="C110" s="2"/>
    </row>
    <row r="111" spans="1:3">
      <c r="A111" s="2"/>
      <c r="B111" s="2"/>
      <c r="C111" s="2"/>
    </row>
    <row r="112" spans="1:3">
      <c r="A112" s="2"/>
      <c r="B112" s="2"/>
      <c r="C112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56"/>
  <sheetViews>
    <sheetView tabSelected="1" topLeftCell="J1" workbookViewId="0">
      <selection activeCell="N21" sqref="N21"/>
    </sheetView>
  </sheetViews>
  <sheetFormatPr defaultRowHeight="15"/>
  <cols>
    <col min="1" max="1" width="35.7109375" customWidth="1"/>
    <col min="11" max="11" width="26.85546875" customWidth="1"/>
    <col min="14" max="14" width="25.42578125" customWidth="1"/>
  </cols>
  <sheetData>
    <row r="1" spans="1:15">
      <c r="A1" s="1" t="s">
        <v>6</v>
      </c>
      <c r="B1" s="1">
        <v>0.1114</v>
      </c>
      <c r="C1" s="1">
        <v>9.8900000000000002E-2</v>
      </c>
      <c r="D1" s="1">
        <v>0.1091</v>
      </c>
      <c r="E1">
        <f>(D1-C1)/B1</f>
        <v>9.1561938958707373E-2</v>
      </c>
      <c r="F1">
        <f>E1*100</f>
        <v>9.1561938958707376</v>
      </c>
    </row>
    <row r="2" spans="1:15">
      <c r="A2" s="1" t="s">
        <v>7</v>
      </c>
      <c r="B2" s="1">
        <v>0.1014</v>
      </c>
      <c r="C2" s="1">
        <v>9.8400000000000001E-2</v>
      </c>
      <c r="D2" s="1">
        <v>9.9199999999999997E-2</v>
      </c>
      <c r="E2" s="1">
        <f t="shared" ref="E2:E56" si="0">(D2-C2)/B2</f>
        <v>7.8895463510847644E-3</v>
      </c>
      <c r="F2" s="1">
        <f t="shared" ref="F2:F56" si="1">E2*100</f>
        <v>0.78895463510847641</v>
      </c>
      <c r="H2">
        <f>AVERAGE(F2:F3)</f>
        <v>0.73795131166611561</v>
      </c>
    </row>
    <row r="3" spans="1:15">
      <c r="A3" s="1" t="s">
        <v>8</v>
      </c>
      <c r="B3" s="1">
        <v>0.1019</v>
      </c>
      <c r="C3" s="1">
        <v>9.8199999999999996E-2</v>
      </c>
      <c r="D3" s="1">
        <v>9.8900000000000002E-2</v>
      </c>
      <c r="E3" s="1">
        <f t="shared" si="0"/>
        <v>6.8694798822375482E-3</v>
      </c>
      <c r="F3" s="1">
        <f t="shared" si="1"/>
        <v>0.6869479882237548</v>
      </c>
      <c r="K3" s="1" t="s">
        <v>151</v>
      </c>
      <c r="L3" s="1">
        <v>0.78</v>
      </c>
      <c r="N3" s="1" t="s">
        <v>151</v>
      </c>
      <c r="O3" s="1">
        <v>0.74</v>
      </c>
    </row>
    <row r="4" spans="1:15">
      <c r="A4" s="1" t="s">
        <v>9</v>
      </c>
      <c r="B4" s="1">
        <v>0.1095</v>
      </c>
      <c r="C4" s="1">
        <v>0.1012</v>
      </c>
      <c r="D4" s="1">
        <v>0.1019</v>
      </c>
      <c r="E4" s="1">
        <f t="shared" si="0"/>
        <v>6.3926940639269974E-3</v>
      </c>
      <c r="F4" s="1">
        <f t="shared" si="1"/>
        <v>0.63926940639269969</v>
      </c>
      <c r="H4">
        <f>AVERAGE(F4:F5)</f>
        <v>1.2488382430193607</v>
      </c>
      <c r="K4" s="1" t="s">
        <v>152</v>
      </c>
      <c r="L4" s="1">
        <v>0.49</v>
      </c>
      <c r="N4" s="1" t="s">
        <v>152</v>
      </c>
      <c r="O4" s="1">
        <v>1.25</v>
      </c>
    </row>
    <row r="5" spans="1:15">
      <c r="A5" s="1" t="s">
        <v>10</v>
      </c>
      <c r="B5" s="1">
        <v>0.113</v>
      </c>
      <c r="C5" s="1">
        <v>0.10349999999999999</v>
      </c>
      <c r="D5" s="1">
        <v>0.1056</v>
      </c>
      <c r="E5" s="1">
        <f t="shared" si="0"/>
        <v>1.8584070796460218E-2</v>
      </c>
      <c r="F5" s="1">
        <f t="shared" si="1"/>
        <v>1.8584070796460219</v>
      </c>
      <c r="K5" s="1" t="s">
        <v>153</v>
      </c>
      <c r="L5" s="1">
        <v>0.72</v>
      </c>
      <c r="N5" s="1" t="s">
        <v>153</v>
      </c>
      <c r="O5" s="1">
        <v>0.61</v>
      </c>
    </row>
    <row r="6" spans="1:15">
      <c r="A6" s="1" t="s">
        <v>11</v>
      </c>
      <c r="B6" s="1">
        <v>0.1072</v>
      </c>
      <c r="C6" s="1">
        <v>0.10199999999999999</v>
      </c>
      <c r="D6" s="1">
        <v>0.1027</v>
      </c>
      <c r="E6" s="1">
        <f t="shared" si="0"/>
        <v>6.5298507462687137E-3</v>
      </c>
      <c r="F6" s="1">
        <f t="shared" si="1"/>
        <v>0.65298507462687139</v>
      </c>
      <c r="H6">
        <f>AVERAGE(F6:F7)</f>
        <v>0.60989334703003739</v>
      </c>
      <c r="K6" s="1" t="s">
        <v>154</v>
      </c>
      <c r="L6" s="1">
        <v>1.19</v>
      </c>
      <c r="N6" s="1" t="s">
        <v>154</v>
      </c>
      <c r="O6" s="1">
        <v>0.48</v>
      </c>
    </row>
    <row r="7" spans="1:15">
      <c r="A7" s="1" t="s">
        <v>12</v>
      </c>
      <c r="B7" s="1">
        <v>0.1235</v>
      </c>
      <c r="C7" s="1">
        <v>0.1051</v>
      </c>
      <c r="D7" s="1">
        <v>0.10580000000000001</v>
      </c>
      <c r="E7" s="1">
        <f t="shared" si="0"/>
        <v>5.6680161943320337E-3</v>
      </c>
      <c r="F7" s="1">
        <f t="shared" si="1"/>
        <v>0.5668016194332034</v>
      </c>
      <c r="N7" s="1"/>
      <c r="O7" s="1"/>
    </row>
    <row r="8" spans="1:15">
      <c r="A8" s="1" t="s">
        <v>13</v>
      </c>
      <c r="B8" s="1">
        <v>0.1114</v>
      </c>
      <c r="C8" s="1">
        <v>0.1038</v>
      </c>
      <c r="D8" s="1">
        <v>0.1043</v>
      </c>
      <c r="E8" s="1">
        <f t="shared" si="0"/>
        <v>4.4883303411131096E-3</v>
      </c>
      <c r="F8" s="1">
        <f t="shared" si="1"/>
        <v>0.44883303411131098</v>
      </c>
      <c r="H8">
        <f>AVERAGE(F8:F9)</f>
        <v>0.48460732364715131</v>
      </c>
      <c r="K8" s="1" t="s">
        <v>155</v>
      </c>
      <c r="L8" s="1">
        <v>0.51</v>
      </c>
      <c r="N8" s="1" t="s">
        <v>155</v>
      </c>
      <c r="O8" s="1">
        <v>-2.66</v>
      </c>
    </row>
    <row r="9" spans="1:15">
      <c r="A9" s="1" t="s">
        <v>14</v>
      </c>
      <c r="B9" s="1">
        <v>0.1153</v>
      </c>
      <c r="C9" s="1">
        <v>0.10680000000000001</v>
      </c>
      <c r="D9" s="1">
        <v>0.1074</v>
      </c>
      <c r="E9" s="1">
        <f t="shared" si="0"/>
        <v>5.2038161318299168E-3</v>
      </c>
      <c r="F9" s="1">
        <f t="shared" si="1"/>
        <v>0.5203816131829917</v>
      </c>
      <c r="K9" s="1" t="s">
        <v>156</v>
      </c>
      <c r="L9" s="1">
        <v>0.37</v>
      </c>
      <c r="N9" s="1" t="s">
        <v>156</v>
      </c>
      <c r="O9" s="1">
        <v>0.65</v>
      </c>
    </row>
    <row r="10" spans="1:15">
      <c r="A10" s="1"/>
      <c r="B10" s="1"/>
      <c r="C10" s="1"/>
      <c r="D10" s="1"/>
      <c r="E10" s="1"/>
      <c r="F10" s="1"/>
      <c r="K10" s="1" t="s">
        <v>157</v>
      </c>
      <c r="L10" s="1">
        <v>0.84</v>
      </c>
      <c r="N10" s="1" t="s">
        <v>157</v>
      </c>
      <c r="O10" s="1">
        <v>0.49</v>
      </c>
    </row>
    <row r="11" spans="1:15">
      <c r="A11" s="1" t="s">
        <v>39</v>
      </c>
      <c r="B11" s="1">
        <v>0.10920000000000001</v>
      </c>
      <c r="C11" s="1">
        <v>0.10349999999999999</v>
      </c>
      <c r="D11" s="1">
        <v>0.10059999999999999</v>
      </c>
      <c r="E11" s="1">
        <f t="shared" si="0"/>
        <v>-2.6556776556776553E-2</v>
      </c>
      <c r="F11" s="1">
        <f t="shared" si="1"/>
        <v>-2.6556776556776551</v>
      </c>
      <c r="K11" s="1" t="s">
        <v>158</v>
      </c>
      <c r="L11" s="1">
        <v>0.56000000000000005</v>
      </c>
      <c r="N11" s="1" t="s">
        <v>158</v>
      </c>
      <c r="O11" s="1">
        <v>0.61</v>
      </c>
    </row>
    <row r="12" spans="1:15">
      <c r="A12" s="1" t="s">
        <v>38</v>
      </c>
      <c r="B12" s="1">
        <v>0.1065</v>
      </c>
      <c r="C12" s="1">
        <v>0.1008</v>
      </c>
      <c r="D12" s="1">
        <v>0.10150000000000001</v>
      </c>
      <c r="E12" s="1">
        <f t="shared" si="0"/>
        <v>6.5727699530517009E-3</v>
      </c>
      <c r="F12" s="1">
        <f t="shared" si="1"/>
        <v>0.65727699530517014</v>
      </c>
      <c r="N12" s="1"/>
      <c r="O12" s="1"/>
    </row>
    <row r="13" spans="1:15">
      <c r="A13" s="1" t="s">
        <v>37</v>
      </c>
      <c r="B13" s="1">
        <v>0.1232</v>
      </c>
      <c r="C13" s="1">
        <v>0.10580000000000001</v>
      </c>
      <c r="D13" s="1">
        <v>0.10639999999999999</v>
      </c>
      <c r="E13" s="1">
        <f t="shared" si="0"/>
        <v>4.8701298701297841E-3</v>
      </c>
      <c r="F13" s="1">
        <f t="shared" si="1"/>
        <v>0.4870129870129784</v>
      </c>
      <c r="K13" s="1" t="s">
        <v>159</v>
      </c>
      <c r="L13" s="1">
        <f>-8.08</f>
        <v>-8.08</v>
      </c>
      <c r="N13" s="1" t="s">
        <v>159</v>
      </c>
      <c r="O13" s="1">
        <v>0.75</v>
      </c>
    </row>
    <row r="14" spans="1:15">
      <c r="A14" s="1" t="s">
        <v>36</v>
      </c>
      <c r="B14" s="1">
        <v>0.12740000000000001</v>
      </c>
      <c r="C14" s="1">
        <v>0.1028</v>
      </c>
      <c r="D14" s="1">
        <v>0.1027</v>
      </c>
      <c r="E14" s="1">
        <f t="shared" si="0"/>
        <v>-7.8492935635795017E-4</v>
      </c>
      <c r="F14" s="1">
        <f t="shared" si="1"/>
        <v>-7.8492935635795014E-2</v>
      </c>
      <c r="K14" s="1" t="s">
        <v>160</v>
      </c>
      <c r="L14" s="1">
        <v>0.28999999999999998</v>
      </c>
      <c r="N14" s="1" t="s">
        <v>160</v>
      </c>
      <c r="O14" s="1">
        <v>1.7</v>
      </c>
    </row>
    <row r="15" spans="1:15">
      <c r="A15" s="1" t="s">
        <v>35</v>
      </c>
      <c r="B15" s="1">
        <v>0.14799999999999999</v>
      </c>
      <c r="C15" s="1">
        <v>0.10539999999999999</v>
      </c>
      <c r="D15" s="1">
        <v>0.10630000000000001</v>
      </c>
      <c r="E15" s="1">
        <f t="shared" si="0"/>
        <v>6.0810810810811621E-3</v>
      </c>
      <c r="F15" s="1">
        <f t="shared" si="1"/>
        <v>0.60810810810811622</v>
      </c>
      <c r="K15" s="1" t="s">
        <v>161</v>
      </c>
      <c r="L15" s="1">
        <v>0.74</v>
      </c>
      <c r="N15" s="1" t="s">
        <v>161</v>
      </c>
      <c r="O15" s="1">
        <v>1</v>
      </c>
    </row>
    <row r="16" spans="1:15">
      <c r="E16" s="1"/>
      <c r="F16" s="1"/>
      <c r="K16" s="1" t="s">
        <v>162</v>
      </c>
      <c r="L16" s="1">
        <v>0.37</v>
      </c>
      <c r="N16" s="1" t="s">
        <v>162</v>
      </c>
      <c r="O16" s="1">
        <v>1.04</v>
      </c>
    </row>
    <row r="17" spans="1:15">
      <c r="A17" s="1" t="s">
        <v>34</v>
      </c>
      <c r="B17" s="1">
        <v>0.1207</v>
      </c>
      <c r="C17" s="1">
        <v>0.1051</v>
      </c>
      <c r="D17" s="1">
        <v>0.106</v>
      </c>
      <c r="E17" s="1">
        <f t="shared" si="0"/>
        <v>7.4565037282518475E-3</v>
      </c>
      <c r="F17" s="1">
        <f t="shared" si="1"/>
        <v>0.74565037282518476</v>
      </c>
      <c r="N17" s="1"/>
      <c r="O17" s="1"/>
    </row>
    <row r="18" spans="1:15">
      <c r="A18" s="1" t="s">
        <v>33</v>
      </c>
      <c r="B18" s="1">
        <v>0.1</v>
      </c>
      <c r="C18" s="1">
        <v>9.9199999999999997E-2</v>
      </c>
      <c r="D18" s="1">
        <v>0.1009</v>
      </c>
      <c r="E18" s="1">
        <f t="shared" si="0"/>
        <v>1.7000000000000071E-2</v>
      </c>
      <c r="F18" s="1">
        <f t="shared" si="1"/>
        <v>1.7000000000000071</v>
      </c>
      <c r="K18" s="1" t="s">
        <v>163</v>
      </c>
      <c r="L18" s="1">
        <v>0.64</v>
      </c>
      <c r="N18" s="1" t="s">
        <v>163</v>
      </c>
      <c r="O18" s="1">
        <v>0.91</v>
      </c>
    </row>
    <row r="19" spans="1:15">
      <c r="A19" s="1" t="s">
        <v>32</v>
      </c>
      <c r="B19" s="1">
        <v>9.9699999999999997E-2</v>
      </c>
      <c r="C19" s="1">
        <v>0.10680000000000001</v>
      </c>
      <c r="D19" s="1">
        <v>0.10780000000000001</v>
      </c>
      <c r="E19" s="1">
        <f t="shared" si="0"/>
        <v>1.0030090270812447E-2</v>
      </c>
      <c r="F19" s="1">
        <f t="shared" si="1"/>
        <v>1.0030090270812448</v>
      </c>
      <c r="K19" s="1" t="s">
        <v>164</v>
      </c>
      <c r="L19" s="1">
        <v>1.24</v>
      </c>
      <c r="N19" s="1" t="s">
        <v>164</v>
      </c>
      <c r="O19" s="1">
        <v>2.46</v>
      </c>
    </row>
    <row r="20" spans="1:15">
      <c r="A20" s="1" t="s">
        <v>31</v>
      </c>
      <c r="B20" s="1">
        <v>0.1061</v>
      </c>
      <c r="C20" s="1">
        <v>0.1012</v>
      </c>
      <c r="D20" s="1">
        <v>0.1023</v>
      </c>
      <c r="E20" s="1">
        <f t="shared" si="0"/>
        <v>1.0367577756833212E-2</v>
      </c>
      <c r="F20" s="1">
        <f t="shared" si="1"/>
        <v>1.0367577756833213</v>
      </c>
      <c r="K20" s="1" t="s">
        <v>165</v>
      </c>
      <c r="L20" s="1">
        <v>1.1599999999999999</v>
      </c>
      <c r="N20" s="1" t="s">
        <v>165</v>
      </c>
      <c r="O20" s="1">
        <v>1.3</v>
      </c>
    </row>
    <row r="21" spans="1:15" s="1" customFormat="1">
      <c r="A21" s="1" t="s">
        <v>30</v>
      </c>
      <c r="B21" s="1">
        <v>0.1241</v>
      </c>
      <c r="C21" s="1">
        <v>0.10340000000000001</v>
      </c>
      <c r="D21" s="1">
        <v>0.11020000000000001</v>
      </c>
      <c r="E21" s="1">
        <f t="shared" si="0"/>
        <v>5.4794520547945209E-2</v>
      </c>
      <c r="F21" s="1">
        <f t="shared" si="1"/>
        <v>5.4794520547945211</v>
      </c>
      <c r="K21" s="1" t="s">
        <v>166</v>
      </c>
      <c r="L21" s="1">
        <v>0.84</v>
      </c>
      <c r="N21" s="1" t="s">
        <v>166</v>
      </c>
      <c r="O21" s="1">
        <v>0.91</v>
      </c>
    </row>
    <row r="22" spans="1:15" s="1" customFormat="1">
      <c r="A22"/>
      <c r="B22"/>
      <c r="C22"/>
      <c r="D22"/>
    </row>
    <row r="23" spans="1:15" s="1" customFormat="1">
      <c r="A23" s="1" t="s">
        <v>29</v>
      </c>
      <c r="B23" s="1">
        <v>0.10970000000000001</v>
      </c>
      <c r="C23" s="1">
        <v>9.6100000000000005E-2</v>
      </c>
      <c r="D23" s="1">
        <v>9.7100000000000006E-2</v>
      </c>
      <c r="E23" s="1">
        <f t="shared" si="0"/>
        <v>9.1157702825888868E-3</v>
      </c>
      <c r="F23" s="1">
        <f t="shared" si="1"/>
        <v>0.91157702825888864</v>
      </c>
    </row>
    <row r="24" spans="1:15" s="1" customFormat="1">
      <c r="A24" s="1" t="s">
        <v>28</v>
      </c>
      <c r="B24" s="1">
        <v>0.13420000000000001</v>
      </c>
      <c r="C24" s="1">
        <v>0.10349999999999999</v>
      </c>
      <c r="D24" s="1">
        <v>0.10680000000000001</v>
      </c>
      <c r="E24" s="1">
        <f t="shared" si="0"/>
        <v>2.4590163934426312E-2</v>
      </c>
      <c r="F24" s="1">
        <f t="shared" si="1"/>
        <v>2.4590163934426315</v>
      </c>
    </row>
    <row r="25" spans="1:15" s="1" customFormat="1">
      <c r="A25" s="1" t="s">
        <v>27</v>
      </c>
      <c r="B25" s="1">
        <v>0.10009999999999999</v>
      </c>
      <c r="C25" s="1">
        <v>0.10059999999999999</v>
      </c>
      <c r="D25" s="1">
        <v>0.1019</v>
      </c>
      <c r="E25" s="1">
        <f t="shared" si="0"/>
        <v>1.2987012987013083E-2</v>
      </c>
      <c r="F25" s="1">
        <f t="shared" si="1"/>
        <v>1.2987012987013082</v>
      </c>
    </row>
    <row r="26" spans="1:15" s="1" customFormat="1">
      <c r="A26" s="1" t="s">
        <v>26</v>
      </c>
      <c r="B26" s="1">
        <v>0.1094</v>
      </c>
      <c r="C26" s="1">
        <v>0.104</v>
      </c>
      <c r="D26" s="1">
        <v>0.105</v>
      </c>
      <c r="E26" s="1">
        <f t="shared" si="0"/>
        <v>9.1407678244972666E-3</v>
      </c>
      <c r="F26" s="1">
        <f t="shared" si="1"/>
        <v>0.91407678244972668</v>
      </c>
    </row>
    <row r="27" spans="1:15">
      <c r="A27" s="1" t="s">
        <v>25</v>
      </c>
      <c r="B27" s="1">
        <v>0.13800000000000001</v>
      </c>
      <c r="C27" s="1">
        <v>9.7199999999999995E-2</v>
      </c>
      <c r="D27" s="1">
        <v>9.8500000000000004E-2</v>
      </c>
      <c r="E27" s="1">
        <f t="shared" si="0"/>
        <v>9.420289855072532E-3</v>
      </c>
      <c r="F27" s="1">
        <f t="shared" si="1"/>
        <v>0.94202898550725322</v>
      </c>
    </row>
    <row r="28" spans="1:15" s="1" customFormat="1"/>
    <row r="29" spans="1:15" s="1" customFormat="1">
      <c r="A29" s="1" t="s">
        <v>15</v>
      </c>
      <c r="B29" s="1">
        <v>0.11119999999999999</v>
      </c>
      <c r="C29" s="1">
        <v>9.9500000000000005E-2</v>
      </c>
      <c r="D29" s="1">
        <v>0.1003</v>
      </c>
      <c r="E29" s="1">
        <f t="shared" si="0"/>
        <v>7.1942446043165038E-3</v>
      </c>
      <c r="F29" s="1">
        <f t="shared" si="1"/>
        <v>0.71942446043165043</v>
      </c>
      <c r="H29" s="1">
        <f>AVERAGE(F29:F30)</f>
        <v>0.78145543546418417</v>
      </c>
    </row>
    <row r="30" spans="1:15" s="1" customFormat="1">
      <c r="A30" s="1" t="s">
        <v>16</v>
      </c>
      <c r="B30" s="1">
        <v>0.1067</v>
      </c>
      <c r="C30" s="1">
        <v>0.1021</v>
      </c>
      <c r="D30" s="1">
        <v>0.10299999999999999</v>
      </c>
      <c r="E30" s="1">
        <f t="shared" si="0"/>
        <v>8.4348641049671793E-3</v>
      </c>
      <c r="F30" s="1">
        <f t="shared" si="1"/>
        <v>0.84348641049671791</v>
      </c>
    </row>
    <row r="31" spans="1:15" s="1" customFormat="1">
      <c r="A31" s="1" t="s">
        <v>17</v>
      </c>
      <c r="B31" s="1">
        <v>0.1089</v>
      </c>
      <c r="C31" s="1">
        <v>9.6199999999999994E-2</v>
      </c>
      <c r="D31" s="1">
        <v>9.6799999999999997E-2</v>
      </c>
      <c r="E31" s="1">
        <f t="shared" si="0"/>
        <v>5.5096418732782674E-3</v>
      </c>
      <c r="F31" s="1">
        <f t="shared" si="1"/>
        <v>0.5509641873278267</v>
      </c>
      <c r="H31" s="1">
        <f>AVERAGE(F31:F32)</f>
        <v>0.4915581524366015</v>
      </c>
    </row>
    <row r="32" spans="1:15" s="1" customFormat="1">
      <c r="A32" s="1" t="s">
        <v>18</v>
      </c>
      <c r="B32" s="1">
        <v>0.1157</v>
      </c>
      <c r="C32" s="1">
        <v>9.9299999999999999E-2</v>
      </c>
      <c r="D32" s="1">
        <v>9.98E-2</v>
      </c>
      <c r="E32" s="1">
        <f t="shared" si="0"/>
        <v>4.3215211754537635E-3</v>
      </c>
      <c r="F32" s="1">
        <f t="shared" si="1"/>
        <v>0.43215211754537636</v>
      </c>
    </row>
    <row r="33" spans="1:8" s="1" customFormat="1">
      <c r="A33" s="1" t="s">
        <v>19</v>
      </c>
      <c r="B33" s="1">
        <v>0.12139999999999999</v>
      </c>
      <c r="C33" s="1">
        <v>0.1</v>
      </c>
      <c r="D33" s="1">
        <v>0.1009</v>
      </c>
      <c r="E33" s="1">
        <f t="shared" si="0"/>
        <v>7.4135090609555032E-3</v>
      </c>
      <c r="F33" s="1">
        <f t="shared" si="1"/>
        <v>0.74135090609555032</v>
      </c>
      <c r="H33" s="1">
        <f>AVERAGE(F33:F34)</f>
        <v>0.71789767526999348</v>
      </c>
    </row>
    <row r="34" spans="1:8" s="1" customFormat="1">
      <c r="A34" s="1" t="s">
        <v>20</v>
      </c>
      <c r="B34" s="1">
        <v>0.1008</v>
      </c>
      <c r="C34" s="1">
        <v>0.1004</v>
      </c>
      <c r="D34" s="1">
        <v>0.1011</v>
      </c>
      <c r="E34" s="1">
        <f t="shared" si="0"/>
        <v>6.9444444444443677E-3</v>
      </c>
      <c r="F34" s="1">
        <f t="shared" si="1"/>
        <v>0.69444444444443676</v>
      </c>
    </row>
    <row r="35" spans="1:8" s="1" customFormat="1">
      <c r="A35" s="1" t="s">
        <v>21</v>
      </c>
      <c r="B35" s="1">
        <v>0.1079</v>
      </c>
      <c r="C35" s="1">
        <v>0.10100000000000001</v>
      </c>
      <c r="D35" s="1">
        <v>0.1021</v>
      </c>
      <c r="E35" s="1">
        <f t="shared" si="0"/>
        <v>1.0194624652455884E-2</v>
      </c>
      <c r="F35" s="1">
        <f t="shared" si="1"/>
        <v>1.0194624652455884</v>
      </c>
      <c r="H35" s="1">
        <f>AVERAGE(F35:F36)</f>
        <v>1.1940768271480313</v>
      </c>
    </row>
    <row r="36" spans="1:8">
      <c r="A36" s="1" t="s">
        <v>22</v>
      </c>
      <c r="B36" s="1">
        <v>0.1169</v>
      </c>
      <c r="C36" s="1">
        <v>0.1041</v>
      </c>
      <c r="D36" s="1">
        <v>0.1057</v>
      </c>
      <c r="E36" s="1">
        <f t="shared" si="0"/>
        <v>1.3686911890504741E-2</v>
      </c>
      <c r="F36" s="1">
        <f t="shared" si="1"/>
        <v>1.368691189050474</v>
      </c>
    </row>
    <row r="37" spans="1:8">
      <c r="A37" s="1" t="s">
        <v>23</v>
      </c>
      <c r="B37" s="1">
        <v>0.10199999999999999</v>
      </c>
      <c r="C37" s="1">
        <v>9.7900000000000001E-2</v>
      </c>
      <c r="D37" s="1">
        <v>9.98E-2</v>
      </c>
      <c r="E37" s="1">
        <f t="shared" si="0"/>
        <v>1.8627450980392146E-2</v>
      </c>
      <c r="F37" s="1">
        <f t="shared" si="1"/>
        <v>1.8627450980392146</v>
      </c>
    </row>
    <row r="38" spans="1:8">
      <c r="A38" s="1" t="s">
        <v>24</v>
      </c>
      <c r="B38" s="1">
        <v>0.10929999999999999</v>
      </c>
      <c r="C38" s="1">
        <v>0.1305</v>
      </c>
      <c r="D38" s="1">
        <v>0.10539999999999999</v>
      </c>
      <c r="E38" s="1">
        <f t="shared" si="0"/>
        <v>-0.22964318389752986</v>
      </c>
      <c r="F38" s="1">
        <f t="shared" si="1"/>
        <v>-22.964318389752986</v>
      </c>
    </row>
    <row r="39" spans="1:8">
      <c r="E39" s="1"/>
      <c r="F39" s="1"/>
    </row>
    <row r="40" spans="1:8">
      <c r="A40" s="1" t="s">
        <v>75</v>
      </c>
      <c r="B40" s="1">
        <v>0.1176</v>
      </c>
      <c r="C40" s="1">
        <v>9.8599999999999993E-2</v>
      </c>
      <c r="D40" s="1">
        <v>9.9199999999999997E-2</v>
      </c>
      <c r="E40" s="1">
        <f t="shared" si="0"/>
        <v>5.1020408163265588E-3</v>
      </c>
      <c r="F40" s="1">
        <f t="shared" si="1"/>
        <v>0.51020408163265585</v>
      </c>
      <c r="G40">
        <v>0.51</v>
      </c>
    </row>
    <row r="41" spans="1:8">
      <c r="A41" s="1" t="s">
        <v>109</v>
      </c>
      <c r="B41" s="1">
        <v>0.109</v>
      </c>
      <c r="C41" s="1">
        <v>9.8400000000000001E-2</v>
      </c>
      <c r="D41" s="1">
        <v>9.8799999999999999E-2</v>
      </c>
      <c r="E41" s="1">
        <f t="shared" si="0"/>
        <v>3.6697247706421795E-3</v>
      </c>
      <c r="F41" s="1">
        <f t="shared" si="1"/>
        <v>0.36697247706421793</v>
      </c>
      <c r="G41">
        <v>0.37</v>
      </c>
    </row>
    <row r="42" spans="1:8">
      <c r="A42" s="1" t="s">
        <v>110</v>
      </c>
      <c r="B42" s="1">
        <v>9.5299999999999996E-2</v>
      </c>
      <c r="C42" s="1">
        <v>0.1021</v>
      </c>
      <c r="D42" s="1">
        <v>0.10290000000000001</v>
      </c>
      <c r="E42" s="1">
        <f t="shared" si="0"/>
        <v>8.3945435466947441E-3</v>
      </c>
      <c r="F42" s="1">
        <f t="shared" si="1"/>
        <v>0.83945435466947438</v>
      </c>
      <c r="G42">
        <v>0.84</v>
      </c>
    </row>
    <row r="43" spans="1:8">
      <c r="A43" s="1" t="s">
        <v>141</v>
      </c>
      <c r="B43" s="1">
        <v>0.12479999999999999</v>
      </c>
      <c r="C43" s="1">
        <v>0.10100000000000001</v>
      </c>
      <c r="D43" s="1">
        <v>0.1017</v>
      </c>
      <c r="E43" s="1">
        <f t="shared" si="0"/>
        <v>5.6089743589742974E-3</v>
      </c>
      <c r="F43" s="1">
        <f t="shared" si="1"/>
        <v>0.56089743589742969</v>
      </c>
      <c r="G43">
        <v>0.56000000000000005</v>
      </c>
    </row>
    <row r="44" spans="1:8">
      <c r="A44" s="1" t="s">
        <v>142</v>
      </c>
      <c r="B44" s="1">
        <v>0.10249999999999999</v>
      </c>
      <c r="C44" s="1">
        <v>9.5899999999999999E-2</v>
      </c>
      <c r="D44" s="1">
        <v>9.6799999999999997E-2</v>
      </c>
      <c r="E44" s="1">
        <f t="shared" si="0"/>
        <v>8.7804878048780306E-3</v>
      </c>
      <c r="F44" s="1">
        <f t="shared" si="1"/>
        <v>0.8780487804878031</v>
      </c>
    </row>
    <row r="45" spans="1:8" s="1" customFormat="1"/>
    <row r="46" spans="1:8">
      <c r="A46" s="1" t="s">
        <v>111</v>
      </c>
      <c r="B46" s="1">
        <v>0.11260000000000001</v>
      </c>
      <c r="C46" s="1">
        <v>0.10539999999999999</v>
      </c>
      <c r="D46" s="1">
        <v>9.6299999999999997E-2</v>
      </c>
      <c r="E46" s="1">
        <f t="shared" si="0"/>
        <v>-8.0817051509769061E-2</v>
      </c>
      <c r="F46" s="1">
        <f t="shared" si="1"/>
        <v>-8.0817051509769069</v>
      </c>
      <c r="G46">
        <f>-8.08</f>
        <v>-8.08</v>
      </c>
    </row>
    <row r="47" spans="1:8" s="1" customFormat="1">
      <c r="A47" s="1" t="s">
        <v>112</v>
      </c>
      <c r="B47" s="1">
        <v>0.1037</v>
      </c>
      <c r="C47" s="1">
        <v>9.7799999999999998E-2</v>
      </c>
      <c r="D47" s="1">
        <v>9.8100000000000007E-2</v>
      </c>
      <c r="E47" s="1">
        <f t="shared" si="0"/>
        <v>2.8929604628737571E-3</v>
      </c>
      <c r="F47" s="1">
        <f t="shared" si="1"/>
        <v>0.28929604628737571</v>
      </c>
      <c r="G47" s="1">
        <v>0.28999999999999998</v>
      </c>
    </row>
    <row r="48" spans="1:8">
      <c r="A48" s="1" t="s">
        <v>113</v>
      </c>
      <c r="B48" s="1">
        <v>0.1211</v>
      </c>
      <c r="C48" s="1">
        <v>9.74E-2</v>
      </c>
      <c r="D48" s="1">
        <v>9.8299999999999998E-2</v>
      </c>
      <c r="E48" s="1">
        <f t="shared" si="0"/>
        <v>7.4318744838975893E-3</v>
      </c>
      <c r="F48" s="1">
        <f t="shared" si="1"/>
        <v>0.74318744838975892</v>
      </c>
      <c r="G48">
        <v>0.74</v>
      </c>
    </row>
    <row r="49" spans="1:7">
      <c r="A49" s="1" t="s">
        <v>143</v>
      </c>
      <c r="B49" s="1">
        <v>0.1069</v>
      </c>
      <c r="C49" s="1">
        <v>0.10059999999999999</v>
      </c>
      <c r="D49" s="1">
        <v>0.10100000000000001</v>
      </c>
      <c r="E49" s="1">
        <f t="shared" si="0"/>
        <v>3.7418147801684888E-3</v>
      </c>
      <c r="F49" s="1">
        <f t="shared" si="1"/>
        <v>0.37418147801684887</v>
      </c>
      <c r="G49">
        <v>0.37</v>
      </c>
    </row>
    <row r="50" spans="1:7">
      <c r="A50" s="1" t="s">
        <v>144</v>
      </c>
      <c r="B50" s="1">
        <v>0.11409999999999999</v>
      </c>
      <c r="C50" s="1">
        <v>9.8900000000000002E-2</v>
      </c>
      <c r="D50" s="1">
        <v>9.9599999999999994E-2</v>
      </c>
      <c r="E50" s="1">
        <f t="shared" si="0"/>
        <v>6.1349693251533067E-3</v>
      </c>
      <c r="F50" s="1">
        <f t="shared" si="1"/>
        <v>0.61349693251533066</v>
      </c>
    </row>
    <row r="51" spans="1:7">
      <c r="A51" s="1"/>
      <c r="B51" s="1"/>
      <c r="C51" s="1"/>
      <c r="D51" s="1"/>
      <c r="E51" s="1"/>
      <c r="F51" s="1"/>
    </row>
    <row r="52" spans="1:7">
      <c r="A52" s="1" t="s">
        <v>114</v>
      </c>
      <c r="B52" s="1">
        <v>0.109</v>
      </c>
      <c r="C52" s="1">
        <v>9.9599999999999994E-2</v>
      </c>
      <c r="D52" s="1">
        <v>0.1003</v>
      </c>
      <c r="E52" s="1">
        <f t="shared" si="0"/>
        <v>6.4220183486239099E-3</v>
      </c>
      <c r="F52" s="1">
        <f t="shared" si="1"/>
        <v>0.64220183486239102</v>
      </c>
      <c r="G52">
        <v>0.64</v>
      </c>
    </row>
    <row r="53" spans="1:7">
      <c r="A53" s="1" t="s">
        <v>115</v>
      </c>
      <c r="B53" s="1">
        <v>0.1133</v>
      </c>
      <c r="C53" s="1">
        <v>9.7799999999999998E-2</v>
      </c>
      <c r="D53" s="1">
        <v>9.9199999999999997E-2</v>
      </c>
      <c r="E53" s="1">
        <f t="shared" si="0"/>
        <v>1.2356575463371567E-2</v>
      </c>
      <c r="F53" s="1">
        <f t="shared" si="1"/>
        <v>1.2356575463371566</v>
      </c>
      <c r="G53">
        <v>1.24</v>
      </c>
    </row>
    <row r="54" spans="1:7">
      <c r="A54" s="1" t="s">
        <v>116</v>
      </c>
      <c r="B54" s="1">
        <v>0.1207</v>
      </c>
      <c r="C54" s="1">
        <v>0.1013</v>
      </c>
      <c r="D54" s="1">
        <v>0.1027</v>
      </c>
      <c r="E54" s="1">
        <f t="shared" si="0"/>
        <v>1.1599005799502887E-2</v>
      </c>
      <c r="F54" s="1">
        <f t="shared" si="1"/>
        <v>1.1599005799502886</v>
      </c>
      <c r="G54">
        <v>1.1599999999999999</v>
      </c>
    </row>
    <row r="55" spans="1:7">
      <c r="A55" s="1" t="s">
        <v>145</v>
      </c>
      <c r="B55" s="1">
        <v>0.14330000000000001</v>
      </c>
      <c r="C55" s="1">
        <v>0.1113</v>
      </c>
      <c r="D55" s="1">
        <v>0.1125</v>
      </c>
      <c r="E55" s="1">
        <f t="shared" si="0"/>
        <v>8.3740404745290056E-3</v>
      </c>
      <c r="F55" s="1">
        <f t="shared" si="1"/>
        <v>0.83740404745290054</v>
      </c>
      <c r="G55">
        <v>0.84</v>
      </c>
    </row>
    <row r="56" spans="1:7" s="1" customFormat="1">
      <c r="A56" s="1" t="s">
        <v>146</v>
      </c>
      <c r="B56" s="1">
        <v>0.10249999999999999</v>
      </c>
      <c r="C56" s="1">
        <v>0.1028</v>
      </c>
      <c r="D56" s="1">
        <v>0.1038</v>
      </c>
      <c r="E56" s="1">
        <f t="shared" si="0"/>
        <v>9.7560975609756184E-3</v>
      </c>
      <c r="F56" s="1">
        <f t="shared" si="1"/>
        <v>0.97560975609756184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2014-04-12T22:15:13Z</dcterms:created>
  <dcterms:modified xsi:type="dcterms:W3CDTF">2015-09-20T21:57:50Z</dcterms:modified>
</cp:coreProperties>
</file>